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720" windowHeight="7320" tabRatio="829" activeTab="0"/>
  </bookViews>
  <sheets>
    <sheet name="МД 60,200м 3-4кл." sheetId="1" r:id="rId1"/>
    <sheet name="МД 60,200м 5-6кл." sheetId="2" r:id="rId2"/>
    <sheet name="МД 60,200м 7-8кл." sheetId="3" r:id="rId3"/>
    <sheet name="100,300,400м. 9-11кл." sheetId="4" r:id="rId4"/>
    <sheet name="Протокол ОКП" sheetId="5" r:id="rId5"/>
    <sheet name="Лист1" sheetId="6" r:id="rId6"/>
  </sheets>
  <definedNames/>
  <calcPr fullCalcOnLoad="1"/>
</workbook>
</file>

<file path=xl/sharedStrings.xml><?xml version="1.0" encoding="utf-8"?>
<sst xmlns="http://schemas.openxmlformats.org/spreadsheetml/2006/main" count="579" uniqueCount="280">
  <si>
    <t>класс</t>
  </si>
  <si>
    <t>место</t>
  </si>
  <si>
    <t>Место</t>
  </si>
  <si>
    <t>МБОУ</t>
  </si>
  <si>
    <t>забег №</t>
  </si>
  <si>
    <t>Фамилия Имя           участника</t>
  </si>
  <si>
    <t>МБОУ №</t>
  </si>
  <si>
    <t>№                уч-ка</t>
  </si>
  <si>
    <t>Место проведения: Стадион им. Ю.А Гагарина</t>
  </si>
  <si>
    <t>дор. №</t>
  </si>
  <si>
    <t xml:space="preserve">      Х Спартакиада школьников "Любимому - городу наши рекорды!"</t>
  </si>
  <si>
    <t xml:space="preserve">  Управление образования администрации Снежинского городского округа</t>
  </si>
  <si>
    <t xml:space="preserve">    Дата проведения: 24 сентября 2013 г.</t>
  </si>
  <si>
    <t xml:space="preserve">                                                 ЛЁГКАЯ АТЛЕТИКА</t>
  </si>
  <si>
    <t xml:space="preserve">         ПРОТОКОЛ</t>
  </si>
  <si>
    <t xml:space="preserve">    Дата проведения: 25 сентября 2013 г.</t>
  </si>
  <si>
    <t xml:space="preserve">    Дата проведения: 26 сентября 2013 г.</t>
  </si>
  <si>
    <t xml:space="preserve">    Дата проведения: 27 сентября 2013 г.</t>
  </si>
  <si>
    <t>МЕСТО</t>
  </si>
  <si>
    <t>3 - 4 классы</t>
  </si>
  <si>
    <t>5 - 6 классы</t>
  </si>
  <si>
    <t>7 - 8 классы</t>
  </si>
  <si>
    <t>9 - 11 классы</t>
  </si>
  <si>
    <t>№</t>
  </si>
  <si>
    <t>Девочки</t>
  </si>
  <si>
    <t xml:space="preserve">Главный судья Спартакиады: _________________  Гессель Т.Т. </t>
  </si>
  <si>
    <t xml:space="preserve">                       Главный секретарь: ____________  Шаров В.М.</t>
  </si>
  <si>
    <t>Рез-тат           двоеборья</t>
  </si>
  <si>
    <r>
      <t xml:space="preserve">100м          </t>
    </r>
    <r>
      <rPr>
        <i/>
        <sz val="10"/>
        <rFont val="Arial"/>
        <family val="2"/>
      </rPr>
      <t>(сек.)</t>
    </r>
  </si>
  <si>
    <r>
      <t xml:space="preserve">300м     </t>
    </r>
    <r>
      <rPr>
        <i/>
        <sz val="10"/>
        <rFont val="Arial"/>
        <family val="2"/>
      </rPr>
      <t>(сек.)</t>
    </r>
  </si>
  <si>
    <r>
      <t xml:space="preserve">400м     </t>
    </r>
    <r>
      <rPr>
        <i/>
        <sz val="10"/>
        <rFont val="Arial"/>
        <family val="2"/>
      </rPr>
      <t>(сек.)</t>
    </r>
  </si>
  <si>
    <t>Мальчики</t>
  </si>
  <si>
    <t xml:space="preserve">И т о г о в ы е   р е з у л ь т а т ы   о б щ е к о м а н д н о г о   п е р в е н с т в а   </t>
  </si>
  <si>
    <t>время (сек)</t>
  </si>
  <si>
    <t>Сумма командных мест (всего)</t>
  </si>
  <si>
    <t xml:space="preserve">           УПРАВЛЕНИЕ ОБРАЗОВАНИЯ АДМИНИСТРАЦИИ СНЕЖИНСКОГО ГОРОДСКОГО ОКРУГА</t>
  </si>
  <si>
    <t xml:space="preserve">                                               Л Ё Г К А Я  А Т Л Е Т И К А</t>
  </si>
  <si>
    <t xml:space="preserve">                                   П Р О Т О К О Л  </t>
  </si>
  <si>
    <t xml:space="preserve">                                  Дата проведения: 24 - 27 сентября 2013 г.</t>
  </si>
  <si>
    <t>девочки</t>
  </si>
  <si>
    <t>мальчики</t>
  </si>
  <si>
    <t>Командный результат</t>
  </si>
  <si>
    <t xml:space="preserve">                         по сумме лучшего времени:</t>
  </si>
  <si>
    <t xml:space="preserve">            3-х зачётных участников (девочки)</t>
  </si>
  <si>
    <t xml:space="preserve">            3-х зачётных участников (мальчики)</t>
  </si>
  <si>
    <t xml:space="preserve">   Командное время</t>
  </si>
  <si>
    <t>МБОУ     №</t>
  </si>
  <si>
    <r>
      <t xml:space="preserve">60м          </t>
    </r>
    <r>
      <rPr>
        <i/>
        <sz val="10"/>
        <rFont val="Arial"/>
        <family val="2"/>
      </rPr>
      <t>(сек.)</t>
    </r>
  </si>
  <si>
    <r>
      <t xml:space="preserve">200м     </t>
    </r>
    <r>
      <rPr>
        <i/>
        <sz val="10"/>
        <rFont val="Arial"/>
        <family val="2"/>
      </rPr>
      <t>(сек.)</t>
    </r>
  </si>
  <si>
    <t xml:space="preserve">                                  лично-командное первенство</t>
  </si>
  <si>
    <t xml:space="preserve">    9 - 11 классы</t>
  </si>
  <si>
    <t xml:space="preserve">   7 - 8 классы</t>
  </si>
  <si>
    <t xml:space="preserve">    3 - 4 классы </t>
  </si>
  <si>
    <t xml:space="preserve">   5 - 6 классы</t>
  </si>
  <si>
    <t xml:space="preserve">                  О Б Щ Е К О М А Н Д Н О Г О   П Е Р В Е Н С Т В А</t>
  </si>
  <si>
    <t xml:space="preserve">          1 - 11 классы</t>
  </si>
  <si>
    <t>Юсупов Кирилл</t>
  </si>
  <si>
    <t>Добровольская Саша</t>
  </si>
  <si>
    <t>Самойлина Кристина</t>
  </si>
  <si>
    <t>Рязанова Даша</t>
  </si>
  <si>
    <t>Назарова Арина</t>
  </si>
  <si>
    <t>4б</t>
  </si>
  <si>
    <t>3б</t>
  </si>
  <si>
    <t>Сурин Леонид</t>
  </si>
  <si>
    <t>Благочинов Арсений</t>
  </si>
  <si>
    <t>Самойлин Данил</t>
  </si>
  <si>
    <t>6б</t>
  </si>
  <si>
    <t>6а</t>
  </si>
  <si>
    <t>5в</t>
  </si>
  <si>
    <t>Хаерзаманов Салават</t>
  </si>
  <si>
    <t>Родионова Алиса</t>
  </si>
  <si>
    <t xml:space="preserve">5а </t>
  </si>
  <si>
    <t>Худжанова Анастасия</t>
  </si>
  <si>
    <t>Есина Анастасия</t>
  </si>
  <si>
    <t>Навощик Валентин</t>
  </si>
  <si>
    <t>8а</t>
  </si>
  <si>
    <t>Коркин Максим</t>
  </si>
  <si>
    <t>8б</t>
  </si>
  <si>
    <t>7б</t>
  </si>
  <si>
    <t>Затеева Яна</t>
  </si>
  <si>
    <t>7а</t>
  </si>
  <si>
    <t>Федулова Анастасия</t>
  </si>
  <si>
    <t>Евстифеева Ульяна</t>
  </si>
  <si>
    <t>Веселова Елизавета</t>
  </si>
  <si>
    <t>Андреев Антон</t>
  </si>
  <si>
    <t>Рыжов Александр</t>
  </si>
  <si>
    <t>Серков Сергей</t>
  </si>
  <si>
    <t>9в</t>
  </si>
  <si>
    <t>Коломейко Анастасия</t>
  </si>
  <si>
    <t>Халитова Вероника</t>
  </si>
  <si>
    <t>11б</t>
  </si>
  <si>
    <t>Кривоногова Алиса</t>
  </si>
  <si>
    <t>Солодовникова Анастасия</t>
  </si>
  <si>
    <t>4а</t>
  </si>
  <si>
    <t>Исаева Мария</t>
  </si>
  <si>
    <t>Лукашина Полина</t>
  </si>
  <si>
    <t>3а</t>
  </si>
  <si>
    <t>Гопаца Полина</t>
  </si>
  <si>
    <t>Блинов Артём</t>
  </si>
  <si>
    <t>Исупов Александр</t>
  </si>
  <si>
    <t>Тихомиров Сергей</t>
  </si>
  <si>
    <t>Чернуха Екатерина</t>
  </si>
  <si>
    <t>Гречко Екатерина</t>
  </si>
  <si>
    <t>Богданова Даша</t>
  </si>
  <si>
    <t>5б</t>
  </si>
  <si>
    <t>Киселёв Кирилл</t>
  </si>
  <si>
    <t>Сединский Алексей</t>
  </si>
  <si>
    <t>Дуров Иван</t>
  </si>
  <si>
    <t xml:space="preserve">Иванов Николай </t>
  </si>
  <si>
    <t>Колесникова Анастасия</t>
  </si>
  <si>
    <t>Жамилова Даша</t>
  </si>
  <si>
    <t>Вармаховская Екатерина</t>
  </si>
  <si>
    <t>Горновая Юля</t>
  </si>
  <si>
    <t>Тарасенко Никита</t>
  </si>
  <si>
    <t>Котов Георгий</t>
  </si>
  <si>
    <t>Дырин Дмитрий</t>
  </si>
  <si>
    <t>Малышев Денис</t>
  </si>
  <si>
    <t>Ермакова Татьяна</t>
  </si>
  <si>
    <t>9б</t>
  </si>
  <si>
    <t>Снедкова Ксения</t>
  </si>
  <si>
    <t>10а</t>
  </si>
  <si>
    <t>Дубик Полина</t>
  </si>
  <si>
    <t>Бастрон Ирина</t>
  </si>
  <si>
    <t>9а</t>
  </si>
  <si>
    <t>Репин Дмитрий</t>
  </si>
  <si>
    <t>11а</t>
  </si>
  <si>
    <t>Мельников Марк</t>
  </si>
  <si>
    <t>Песоцкая Татьяна</t>
  </si>
  <si>
    <t>Писарева Екатерина</t>
  </si>
  <si>
    <t>Кадникова Ольга</t>
  </si>
  <si>
    <t>10б</t>
  </si>
  <si>
    <t>Юрченко Екатерина</t>
  </si>
  <si>
    <t>Першин Александр</t>
  </si>
  <si>
    <t>Русяев Артём</t>
  </si>
  <si>
    <t>Токманцев Артём</t>
  </si>
  <si>
    <t>Селиванов Валерий</t>
  </si>
  <si>
    <t>Пырегова Яна</t>
  </si>
  <si>
    <t>Лихачёва Анастасия</t>
  </si>
  <si>
    <t>Сыскова Ксения</t>
  </si>
  <si>
    <t>Нуреев Артур</t>
  </si>
  <si>
    <t>Шарапов Кирилл</t>
  </si>
  <si>
    <t>Жернов Максим</t>
  </si>
  <si>
    <t>Евстратенко Алексей</t>
  </si>
  <si>
    <t>Настасков Данил</t>
  </si>
  <si>
    <t>Пильщикова Виктория</t>
  </si>
  <si>
    <t>Завьялова Елена</t>
  </si>
  <si>
    <t>Томилова Варвара</t>
  </si>
  <si>
    <t>Азбукина Анна</t>
  </si>
  <si>
    <t>Ерёмина Алеся</t>
  </si>
  <si>
    <t>Лямзина Анна</t>
  </si>
  <si>
    <t>Юшкова Софья</t>
  </si>
  <si>
    <t>Поляков Никита</t>
  </si>
  <si>
    <t>Гавазюк Александр</t>
  </si>
  <si>
    <t>Зорин Иван</t>
  </si>
  <si>
    <t>Грифенштейн Илья</t>
  </si>
  <si>
    <t>Закаляпина Виктория</t>
  </si>
  <si>
    <t>Плюхина Элина</t>
  </si>
  <si>
    <t>Сусликова Яна</t>
  </si>
  <si>
    <t>6в</t>
  </si>
  <si>
    <t>Санжаров Дмитрий</t>
  </si>
  <si>
    <t>Ефремов Вадим</t>
  </si>
  <si>
    <t>Конюхов Дмитрий</t>
  </si>
  <si>
    <t>Бармина Анна</t>
  </si>
  <si>
    <t>Муреева Даша</t>
  </si>
  <si>
    <t>Пашкова Анастасия</t>
  </si>
  <si>
    <t>Горшкова Наталья</t>
  </si>
  <si>
    <t>Глазырин Вячеслав</t>
  </si>
  <si>
    <t>Андреев Алексей</t>
  </si>
  <si>
    <t>Бондаренко Алёна</t>
  </si>
  <si>
    <t>Ширгина Даша</t>
  </si>
  <si>
    <t>Качаева Ксения</t>
  </si>
  <si>
    <t>Сулейманова Ингира</t>
  </si>
  <si>
    <t>Абдрахимов Ильдар</t>
  </si>
  <si>
    <t>Вахитов Никита</t>
  </si>
  <si>
    <t>Сысков Дмитрий</t>
  </si>
  <si>
    <t>Веселова Мария</t>
  </si>
  <si>
    <t>Тимошкова Евгения</t>
  </si>
  <si>
    <t>Саитбаталова Диана</t>
  </si>
  <si>
    <t>Галимова Карина</t>
  </si>
  <si>
    <t>Касьянюк Мария</t>
  </si>
  <si>
    <t>Сучков Данил</t>
  </si>
  <si>
    <t>Комиссаров Глеб</t>
  </si>
  <si>
    <t>Марков Иван</t>
  </si>
  <si>
    <t>Еловикова Анастасия</t>
  </si>
  <si>
    <t>Цыганкова Елизавета</t>
  </si>
  <si>
    <t>Саралидзе Валерия</t>
  </si>
  <si>
    <t>Афанасьева Снежана</t>
  </si>
  <si>
    <t>Каурова Александра</t>
  </si>
  <si>
    <t>Саитов Сева</t>
  </si>
  <si>
    <t>Васильев Максим</t>
  </si>
  <si>
    <t>Спицын Антон</t>
  </si>
  <si>
    <t>Еланский Степан</t>
  </si>
  <si>
    <t>Воложина Ивангелина</t>
  </si>
  <si>
    <t>7в</t>
  </si>
  <si>
    <t>Ястребова Анастасия</t>
  </si>
  <si>
    <t>Долгих Инесса</t>
  </si>
  <si>
    <t>Гасилин Пётр</t>
  </si>
  <si>
    <t>8в</t>
  </si>
  <si>
    <t xml:space="preserve">Макаров Сева </t>
  </si>
  <si>
    <t>Пакулев Александр</t>
  </si>
  <si>
    <t>Потёмин Дмитрий</t>
  </si>
  <si>
    <t>Довжикова Яна</t>
  </si>
  <si>
    <t>Королёва Екатерина</t>
  </si>
  <si>
    <t>11в</t>
  </si>
  <si>
    <t>Жукова Екатерина</t>
  </si>
  <si>
    <t>Щербинина Лера</t>
  </si>
  <si>
    <t>4в</t>
  </si>
  <si>
    <t>Соколова Юля</t>
  </si>
  <si>
    <t>Пушкарёва Ирина</t>
  </si>
  <si>
    <t>Плаксина Арина</t>
  </si>
  <si>
    <t>Ерёмушкин Дмитрий</t>
  </si>
  <si>
    <t>Солдатов Сева</t>
  </si>
  <si>
    <t>Бельмас Александр</t>
  </si>
  <si>
    <t>Юсупов Андрей</t>
  </si>
  <si>
    <t>Бондарева Соня</t>
  </si>
  <si>
    <t>Комлева Лера</t>
  </si>
  <si>
    <t>Польская Екатерина</t>
  </si>
  <si>
    <t>Пьянкова Анастасия</t>
  </si>
  <si>
    <t>Шубин Денис</t>
  </si>
  <si>
    <t>Жуйков Ян</t>
  </si>
  <si>
    <t>Огнивов Евдоким</t>
  </si>
  <si>
    <t>Пьянков Даниил</t>
  </si>
  <si>
    <t>Снедкова Анна</t>
  </si>
  <si>
    <t>Семеренко Влада</t>
  </si>
  <si>
    <t>Васильева Ирина</t>
  </si>
  <si>
    <t>Санатина Ксения</t>
  </si>
  <si>
    <t>Козлов Евгений</t>
  </si>
  <si>
    <t>Шагров Иван</t>
  </si>
  <si>
    <t>Косолапов Евгений</t>
  </si>
  <si>
    <t>Чашников Артём</t>
  </si>
  <si>
    <t>Бохан Екатерина</t>
  </si>
  <si>
    <t>Карачинская Анна</t>
  </si>
  <si>
    <t>Пильщикова Юля</t>
  </si>
  <si>
    <t>Радченко Марина</t>
  </si>
  <si>
    <t>Еланский Максим</t>
  </si>
  <si>
    <t>Десятов Андрей</t>
  </si>
  <si>
    <t>Фирсов Иван</t>
  </si>
  <si>
    <t>Масон Андрей</t>
  </si>
  <si>
    <t xml:space="preserve">                              X Спартакиада школьников "Любимому городу - наши рекорды!"</t>
  </si>
  <si>
    <t xml:space="preserve">Дистанции: (бег 100м и 300м) - ДЕВОЧКИ </t>
  </si>
  <si>
    <t xml:space="preserve">Дистанции: (бег 60м и 200м) - ДЕВОЧКИ </t>
  </si>
  <si>
    <t xml:space="preserve">Дистанции: (бег 60м и 200м) - МАЛЬЧИКИ </t>
  </si>
  <si>
    <t xml:space="preserve">Дистанции: (бег 100м и 400м) - МАЛЬЧИКИ </t>
  </si>
  <si>
    <t>Еличкин Дмитрий</t>
  </si>
  <si>
    <t>Никифоров Артём</t>
  </si>
  <si>
    <t xml:space="preserve">Мокичева Елизавета </t>
  </si>
  <si>
    <t>Кулаков Дмитрий</t>
  </si>
  <si>
    <t>Гарипов Данил</t>
  </si>
  <si>
    <t>Беспалов Иван</t>
  </si>
  <si>
    <t>Гашутин Данил</t>
  </si>
  <si>
    <t>Мурашев Кирилл</t>
  </si>
  <si>
    <t>Байкалова Даша</t>
  </si>
  <si>
    <t xml:space="preserve"> ПРОТОКОЛ</t>
  </si>
  <si>
    <t>Александрова Алина</t>
  </si>
  <si>
    <t>Тимакова Рита</t>
  </si>
  <si>
    <t>Стахеев Георгий</t>
  </si>
  <si>
    <t>Коковина Маргарита</t>
  </si>
  <si>
    <t>Горнов Арсений</t>
  </si>
  <si>
    <t>Киселёв Александр</t>
  </si>
  <si>
    <t>Васина Кристина</t>
  </si>
  <si>
    <t xml:space="preserve">Трошин Максим </t>
  </si>
  <si>
    <t>Фисеенко Дмитрий</t>
  </si>
  <si>
    <t>Лобашов Сергей</t>
  </si>
  <si>
    <t>Рахматулин Илья</t>
  </si>
  <si>
    <t>Бондаревская Анна</t>
  </si>
  <si>
    <t>Буданов Сергей</t>
  </si>
  <si>
    <t>Чапаева Дарья</t>
  </si>
  <si>
    <t>Лазарев Влад</t>
  </si>
  <si>
    <t>Ермакова Мария</t>
  </si>
  <si>
    <t>Бондарев Влад</t>
  </si>
  <si>
    <t>Чернявский Богдан</t>
  </si>
  <si>
    <t>Марданова Криситина</t>
  </si>
  <si>
    <t>Дербасов Евгений</t>
  </si>
  <si>
    <t>Герасимов Никита</t>
  </si>
  <si>
    <t>Ракитов Александр</t>
  </si>
  <si>
    <t>Смирнов Иван</t>
  </si>
  <si>
    <t>Карасёв Сергей</t>
  </si>
  <si>
    <t>Васильев Влад</t>
  </si>
  <si>
    <t>Агапов Семён</t>
  </si>
  <si>
    <t>не явка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</si>
</sst>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h:mm:ss;@"/>
    <numFmt numFmtId="168" formatCode="[h]:mm:ss;@"/>
    <numFmt numFmtId="169" formatCode="[$-F400]h:mm:ss\ AM/PM"/>
    <numFmt numFmtId="170" formatCode="mm:ss.0;@"/>
    <numFmt numFmtId="171" formatCode="[$-409]h:mm:ss\ AM/PM;@"/>
    <numFmt numFmtId="172" formatCode="_-* #,##0.000_р_._-;\-* #,##0.000_р_._-;_-* &quot;-&quot;??_р_._-;_-@_-"/>
    <numFmt numFmtId="173" formatCode="_-* #,##0.0000_р_._-;\-* #,##0.0000_р_._-;_-* &quot;-&quot;??_р_._-;_-@_-"/>
  </numFmts>
  <fonts count="8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i/>
      <sz val="11"/>
      <name val="Monotype Corsiva"/>
      <family val="4"/>
    </font>
    <font>
      <sz val="11"/>
      <name val="Arial Cyr"/>
      <family val="0"/>
    </font>
    <font>
      <i/>
      <sz val="11"/>
      <name val="Arial"/>
      <family val="2"/>
    </font>
    <font>
      <i/>
      <sz val="11"/>
      <color indexed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0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Arial"/>
      <family val="2"/>
    </font>
    <font>
      <b/>
      <sz val="12"/>
      <color indexed="10"/>
      <name val="Arial"/>
      <family val="2"/>
    </font>
    <font>
      <b/>
      <sz val="12"/>
      <color indexed="30"/>
      <name val="Arial"/>
      <family val="2"/>
    </font>
    <font>
      <b/>
      <sz val="12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9"/>
      <name val="Arial"/>
      <family val="2"/>
    </font>
    <font>
      <b/>
      <i/>
      <sz val="10"/>
      <color indexed="30"/>
      <name val="Arial"/>
      <family val="2"/>
    </font>
    <font>
      <b/>
      <i/>
      <sz val="11"/>
      <color indexed="30"/>
      <name val="Arial"/>
      <family val="2"/>
    </font>
    <font>
      <b/>
      <sz val="12"/>
      <color indexed="9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b/>
      <i/>
      <sz val="10"/>
      <color rgb="FFFF0000"/>
      <name val="Arial"/>
      <family val="2"/>
    </font>
    <font>
      <b/>
      <i/>
      <sz val="10"/>
      <color rgb="FF0070C0"/>
      <name val="Arial"/>
      <family val="2"/>
    </font>
    <font>
      <b/>
      <i/>
      <sz val="11"/>
      <color rgb="FF0070C0"/>
      <name val="Arial"/>
      <family val="2"/>
    </font>
    <font>
      <b/>
      <sz val="12"/>
      <color theme="0"/>
      <name val="Arial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5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2" fontId="11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 locked="0"/>
    </xf>
    <xf numFmtId="0" fontId="11" fillId="34" borderId="21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167" fontId="11" fillId="34" borderId="13" xfId="0" applyNumberFormat="1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5" fillId="0" borderId="24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14" fillId="35" borderId="32" xfId="0" applyFont="1" applyFill="1" applyBorder="1" applyAlignment="1">
      <alignment horizontal="center" vertical="center"/>
    </xf>
    <xf numFmtId="0" fontId="14" fillId="35" borderId="33" xfId="0" applyFont="1" applyFill="1" applyBorder="1" applyAlignment="1">
      <alignment horizontal="center" vertical="center"/>
    </xf>
    <xf numFmtId="0" fontId="14" fillId="35" borderId="34" xfId="0" applyFont="1" applyFill="1" applyBorder="1" applyAlignment="1">
      <alignment horizontal="center" vertical="center"/>
    </xf>
    <xf numFmtId="0" fontId="13" fillId="35" borderId="35" xfId="0" applyFont="1" applyFill="1" applyBorder="1" applyAlignment="1">
      <alignment horizontal="center" vertical="center"/>
    </xf>
    <xf numFmtId="0" fontId="21" fillId="35" borderId="36" xfId="0" applyFont="1" applyFill="1" applyBorder="1" applyAlignment="1">
      <alignment horizontal="center" vertical="center"/>
    </xf>
    <xf numFmtId="0" fontId="12" fillId="35" borderId="36" xfId="0" applyFont="1" applyFill="1" applyBorder="1" applyAlignment="1">
      <alignment horizontal="center" vertical="center"/>
    </xf>
    <xf numFmtId="0" fontId="0" fillId="35" borderId="37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2" fillId="36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2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" fillId="0" borderId="1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center"/>
    </xf>
    <xf numFmtId="167" fontId="5" fillId="0" borderId="0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left" vertical="center"/>
    </xf>
    <xf numFmtId="167" fontId="5" fillId="0" borderId="0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 horizontal="center" vertical="center"/>
    </xf>
    <xf numFmtId="170" fontId="5" fillId="0" borderId="11" xfId="0" applyNumberFormat="1" applyFont="1" applyFill="1" applyBorder="1" applyAlignment="1">
      <alignment horizontal="center" vertical="center"/>
    </xf>
    <xf numFmtId="170" fontId="5" fillId="0" borderId="10" xfId="0" applyNumberFormat="1" applyFont="1" applyFill="1" applyBorder="1" applyAlignment="1">
      <alignment horizontal="center" vertical="center"/>
    </xf>
    <xf numFmtId="170" fontId="5" fillId="0" borderId="15" xfId="0" applyNumberFormat="1" applyFont="1" applyFill="1" applyBorder="1" applyAlignment="1">
      <alignment horizontal="center" vertical="center"/>
    </xf>
    <xf numFmtId="170" fontId="5" fillId="35" borderId="11" xfId="0" applyNumberFormat="1" applyFont="1" applyFill="1" applyBorder="1" applyAlignment="1">
      <alignment horizontal="center" vertical="center"/>
    </xf>
    <xf numFmtId="170" fontId="5" fillId="35" borderId="10" xfId="0" applyNumberFormat="1" applyFont="1" applyFill="1" applyBorder="1" applyAlignment="1">
      <alignment horizontal="center" vertical="center"/>
    </xf>
    <xf numFmtId="170" fontId="5" fillId="35" borderId="15" xfId="0" applyNumberFormat="1" applyFont="1" applyFill="1" applyBorder="1" applyAlignment="1">
      <alignment horizontal="center" vertical="center"/>
    </xf>
    <xf numFmtId="170" fontId="5" fillId="35" borderId="39" xfId="0" applyNumberFormat="1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left" vertical="center"/>
    </xf>
    <xf numFmtId="0" fontId="5" fillId="35" borderId="0" xfId="0" applyFont="1" applyFill="1" applyAlignment="1">
      <alignment/>
    </xf>
    <xf numFmtId="0" fontId="5" fillId="35" borderId="0" xfId="0" applyFont="1" applyFill="1" applyBorder="1" applyAlignment="1">
      <alignment/>
    </xf>
    <xf numFmtId="0" fontId="5" fillId="35" borderId="0" xfId="0" applyFont="1" applyFill="1" applyBorder="1" applyAlignment="1">
      <alignment horizontal="center"/>
    </xf>
    <xf numFmtId="2" fontId="5" fillId="35" borderId="0" xfId="0" applyNumberFormat="1" applyFont="1" applyFill="1" applyBorder="1" applyAlignment="1">
      <alignment horizontal="right"/>
    </xf>
    <xf numFmtId="170" fontId="5" fillId="0" borderId="0" xfId="0" applyNumberFormat="1" applyFont="1" applyFill="1" applyBorder="1" applyAlignment="1">
      <alignment horizontal="left" vertical="center"/>
    </xf>
    <xf numFmtId="167" fontId="5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70" fontId="5" fillId="0" borderId="0" xfId="0" applyNumberFormat="1" applyFont="1" applyFill="1" applyBorder="1" applyAlignment="1">
      <alignment horizontal="left"/>
    </xf>
    <xf numFmtId="0" fontId="5" fillId="35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vertical="center"/>
    </xf>
    <xf numFmtId="0" fontId="23" fillId="35" borderId="4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6" fillId="35" borderId="41" xfId="0" applyFont="1" applyFill="1" applyBorder="1" applyAlignment="1">
      <alignment horizontal="center" vertical="center"/>
    </xf>
    <xf numFmtId="0" fontId="26" fillId="35" borderId="42" xfId="0" applyFont="1" applyFill="1" applyBorder="1" applyAlignment="1">
      <alignment horizontal="center" vertical="center"/>
    </xf>
    <xf numFmtId="170" fontId="5" fillId="0" borderId="30" xfId="0" applyNumberFormat="1" applyFont="1" applyFill="1" applyBorder="1" applyAlignment="1">
      <alignment/>
    </xf>
    <xf numFmtId="170" fontId="5" fillId="0" borderId="23" xfId="0" applyNumberFormat="1" applyFont="1" applyFill="1" applyBorder="1" applyAlignment="1">
      <alignment/>
    </xf>
    <xf numFmtId="0" fontId="25" fillId="35" borderId="43" xfId="0" applyFont="1" applyFill="1" applyBorder="1" applyAlignment="1">
      <alignment horizontal="center" vertical="center" wrapText="1"/>
    </xf>
    <xf numFmtId="0" fontId="25" fillId="35" borderId="44" xfId="0" applyFont="1" applyFill="1" applyBorder="1" applyAlignment="1">
      <alignment horizontal="center" vertical="center" wrapText="1"/>
    </xf>
    <xf numFmtId="0" fontId="74" fillId="35" borderId="15" xfId="0" applyFont="1" applyFill="1" applyBorder="1" applyAlignment="1">
      <alignment horizontal="left" vertical="center"/>
    </xf>
    <xf numFmtId="0" fontId="74" fillId="35" borderId="15" xfId="0" applyFont="1" applyFill="1" applyBorder="1" applyAlignment="1">
      <alignment horizontal="center" vertical="center"/>
    </xf>
    <xf numFmtId="170" fontId="74" fillId="35" borderId="15" xfId="0" applyNumberFormat="1" applyFont="1" applyFill="1" applyBorder="1" applyAlignment="1">
      <alignment horizontal="center" vertical="center"/>
    </xf>
    <xf numFmtId="0" fontId="74" fillId="35" borderId="11" xfId="0" applyFont="1" applyFill="1" applyBorder="1" applyAlignment="1">
      <alignment horizontal="center" vertical="center"/>
    </xf>
    <xf numFmtId="0" fontId="74" fillId="35" borderId="11" xfId="0" applyFont="1" applyFill="1" applyBorder="1" applyAlignment="1">
      <alignment horizontal="left" vertical="center"/>
    </xf>
    <xf numFmtId="170" fontId="74" fillId="35" borderId="11" xfId="0" applyNumberFormat="1" applyFont="1" applyFill="1" applyBorder="1" applyAlignment="1">
      <alignment horizontal="center" vertical="center"/>
    </xf>
    <xf numFmtId="170" fontId="74" fillId="35" borderId="10" xfId="0" applyNumberFormat="1" applyFont="1" applyFill="1" applyBorder="1" applyAlignment="1">
      <alignment horizontal="center" vertical="center"/>
    </xf>
    <xf numFmtId="0" fontId="74" fillId="35" borderId="10" xfId="0" applyFont="1" applyFill="1" applyBorder="1" applyAlignment="1">
      <alignment horizontal="left" vertical="center"/>
    </xf>
    <xf numFmtId="0" fontId="74" fillId="35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5" fillId="36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left" vertical="center"/>
    </xf>
    <xf numFmtId="0" fontId="76" fillId="33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3" fillId="34" borderId="22" xfId="0" applyFont="1" applyFill="1" applyBorder="1" applyAlignment="1">
      <alignment horizontal="center" vertical="center"/>
    </xf>
    <xf numFmtId="0" fontId="15" fillId="34" borderId="22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35" borderId="0" xfId="0" applyFont="1" applyFill="1" applyBorder="1" applyAlignment="1">
      <alignment horizontal="left"/>
    </xf>
    <xf numFmtId="0" fontId="23" fillId="0" borderId="45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7" fillId="34" borderId="19" xfId="0" applyFont="1" applyFill="1" applyBorder="1" applyAlignment="1">
      <alignment horizontal="center" vertical="center"/>
    </xf>
    <xf numFmtId="0" fontId="77" fillId="34" borderId="4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77" fillId="34" borderId="22" xfId="0" applyFont="1" applyFill="1" applyBorder="1" applyAlignment="1">
      <alignment horizontal="center" vertical="center"/>
    </xf>
    <xf numFmtId="0" fontId="78" fillId="34" borderId="22" xfId="0" applyFont="1" applyFill="1" applyBorder="1" applyAlignment="1">
      <alignment horizontal="center" vertical="center"/>
    </xf>
    <xf numFmtId="0" fontId="78" fillId="34" borderId="3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79" fillId="36" borderId="0" xfId="0" applyFont="1" applyFill="1" applyAlignment="1">
      <alignment horizontal="center" vertical="center"/>
    </xf>
    <xf numFmtId="0" fontId="21" fillId="35" borderId="26" xfId="0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13" fillId="35" borderId="28" xfId="0" applyFont="1" applyFill="1" applyBorder="1" applyAlignment="1">
      <alignment horizontal="center" vertical="center" wrapText="1"/>
    </xf>
    <xf numFmtId="0" fontId="13" fillId="35" borderId="30" xfId="0" applyFont="1" applyFill="1" applyBorder="1" applyAlignment="1">
      <alignment horizontal="center" vertical="center" wrapText="1"/>
    </xf>
    <xf numFmtId="0" fontId="13" fillId="35" borderId="49" xfId="0" applyFont="1" applyFill="1" applyBorder="1" applyAlignment="1">
      <alignment horizontal="center" vertical="center" wrapText="1"/>
    </xf>
    <xf numFmtId="0" fontId="15" fillId="35" borderId="19" xfId="0" applyFont="1" applyFill="1" applyBorder="1" applyAlignment="1">
      <alignment horizontal="center" vertical="center"/>
    </xf>
    <xf numFmtId="0" fontId="15" fillId="35" borderId="20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/>
    </xf>
    <xf numFmtId="0" fontId="13" fillId="35" borderId="20" xfId="0" applyFont="1" applyFill="1" applyBorder="1" applyAlignment="1">
      <alignment horizontal="center" vertical="center"/>
    </xf>
    <xf numFmtId="0" fontId="25" fillId="35" borderId="18" xfId="0" applyFont="1" applyFill="1" applyBorder="1" applyAlignment="1">
      <alignment horizontal="center" vertical="center"/>
    </xf>
    <xf numFmtId="0" fontId="25" fillId="35" borderId="20" xfId="0" applyFont="1" applyFill="1" applyBorder="1" applyAlignment="1">
      <alignment horizontal="center" vertical="center"/>
    </xf>
    <xf numFmtId="0" fontId="25" fillId="35" borderId="19" xfId="0" applyFont="1" applyFill="1" applyBorder="1" applyAlignment="1">
      <alignment horizontal="center" vertical="center"/>
    </xf>
    <xf numFmtId="0" fontId="25" fillId="35" borderId="22" xfId="0" applyFont="1" applyFill="1" applyBorder="1" applyAlignment="1">
      <alignment horizontal="center" vertical="center"/>
    </xf>
    <xf numFmtId="0" fontId="25" fillId="35" borderId="23" xfId="0" applyFont="1" applyFill="1" applyBorder="1" applyAlignment="1">
      <alignment horizontal="center" vertical="center"/>
    </xf>
    <xf numFmtId="170" fontId="13" fillId="35" borderId="50" xfId="0" applyNumberFormat="1" applyFont="1" applyFill="1" applyBorder="1" applyAlignment="1" applyProtection="1">
      <alignment horizontal="center" vertical="center"/>
      <protection hidden="1"/>
    </xf>
    <xf numFmtId="0" fontId="27" fillId="35" borderId="51" xfId="0" applyFont="1" applyFill="1" applyBorder="1" applyAlignment="1" applyProtection="1">
      <alignment horizontal="center" vertical="center"/>
      <protection hidden="1"/>
    </xf>
    <xf numFmtId="0" fontId="27" fillId="35" borderId="52" xfId="0" applyFont="1" applyFill="1" applyBorder="1" applyAlignment="1" applyProtection="1">
      <alignment horizontal="center" vertical="center"/>
      <protection hidden="1"/>
    </xf>
    <xf numFmtId="0" fontId="28" fillId="0" borderId="48" xfId="0" applyFont="1" applyFill="1" applyBorder="1" applyAlignment="1" applyProtection="1">
      <alignment horizontal="center" vertical="center"/>
      <protection hidden="1"/>
    </xf>
    <xf numFmtId="0" fontId="29" fillId="35" borderId="49" xfId="0" applyFont="1" applyFill="1" applyBorder="1" applyAlignment="1" applyProtection="1">
      <alignment horizontal="center" vertical="center"/>
      <protection hidden="1"/>
    </xf>
    <xf numFmtId="170" fontId="13" fillId="35" borderId="12" xfId="0" applyNumberFormat="1" applyFont="1" applyFill="1" applyBorder="1" applyAlignment="1" applyProtection="1">
      <alignment horizontal="center" vertical="center"/>
      <protection hidden="1"/>
    </xf>
    <xf numFmtId="0" fontId="27" fillId="35" borderId="14" xfId="0" applyFont="1" applyFill="1" applyBorder="1" applyAlignment="1" applyProtection="1">
      <alignment horizontal="center" vertical="center"/>
      <protection hidden="1"/>
    </xf>
    <xf numFmtId="0" fontId="27" fillId="35" borderId="53" xfId="0" applyFont="1" applyFill="1" applyBorder="1" applyAlignment="1" applyProtection="1">
      <alignment horizontal="center" vertical="center"/>
      <protection hidden="1"/>
    </xf>
    <xf numFmtId="170" fontId="13" fillId="35" borderId="54" xfId="0" applyNumberFormat="1" applyFont="1" applyFill="1" applyBorder="1" applyAlignment="1" applyProtection="1">
      <alignment horizontal="center" vertical="center"/>
      <protection hidden="1"/>
    </xf>
    <xf numFmtId="0" fontId="28" fillId="0" borderId="37" xfId="0" applyFont="1" applyFill="1" applyBorder="1" applyAlignment="1" applyProtection="1">
      <alignment horizontal="center" vertical="center"/>
      <protection hidden="1"/>
    </xf>
    <xf numFmtId="0" fontId="29" fillId="35" borderId="23" xfId="0" applyFont="1" applyFill="1" applyBorder="1" applyAlignment="1" applyProtection="1">
      <alignment horizontal="center" vertical="center"/>
      <protection hidden="1"/>
    </xf>
    <xf numFmtId="170" fontId="5" fillId="0" borderId="11" xfId="0" applyNumberFormat="1" applyFont="1" applyFill="1" applyBorder="1" applyAlignment="1" applyProtection="1">
      <alignment horizontal="center" vertical="center"/>
      <protection hidden="1"/>
    </xf>
    <xf numFmtId="0" fontId="80" fillId="37" borderId="51" xfId="0" applyFont="1" applyFill="1" applyBorder="1" applyAlignment="1" applyProtection="1">
      <alignment horizontal="center" vertical="center"/>
      <protection hidden="1"/>
    </xf>
    <xf numFmtId="0" fontId="5" fillId="0" borderId="51" xfId="0" applyFont="1" applyFill="1" applyBorder="1" applyAlignment="1" applyProtection="1">
      <alignment horizontal="center" vertical="center"/>
      <protection hidden="1"/>
    </xf>
    <xf numFmtId="170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5" fillId="0" borderId="53" xfId="0" applyFont="1" applyFill="1" applyBorder="1" applyAlignment="1" applyProtection="1">
      <alignment horizontal="center" vertical="center"/>
      <protection hidden="1"/>
    </xf>
    <xf numFmtId="0" fontId="81" fillId="37" borderId="51" xfId="0" applyFont="1" applyFill="1" applyBorder="1" applyAlignment="1" applyProtection="1">
      <alignment horizontal="center" vertical="center"/>
      <protection hidden="1"/>
    </xf>
    <xf numFmtId="170" fontId="74" fillId="35" borderId="11" xfId="0" applyNumberFormat="1" applyFont="1" applyFill="1" applyBorder="1" applyAlignment="1" applyProtection="1">
      <alignment horizontal="center" vertical="center"/>
      <protection hidden="1"/>
    </xf>
    <xf numFmtId="0" fontId="74" fillId="35" borderId="51" xfId="0" applyFont="1" applyFill="1" applyBorder="1" applyAlignment="1" applyProtection="1">
      <alignment horizontal="center" vertical="center"/>
      <protection hidden="1"/>
    </xf>
    <xf numFmtId="0" fontId="82" fillId="37" borderId="51" xfId="0" applyFont="1" applyFill="1" applyBorder="1" applyAlignment="1" applyProtection="1">
      <alignment horizontal="center" vertical="center"/>
      <protection hidden="1"/>
    </xf>
    <xf numFmtId="170" fontId="74" fillId="35" borderId="13" xfId="0" applyNumberFormat="1" applyFont="1" applyFill="1" applyBorder="1" applyAlignment="1" applyProtection="1">
      <alignment horizontal="center" vertical="center"/>
      <protection hidden="1"/>
    </xf>
    <xf numFmtId="0" fontId="74" fillId="35" borderId="53" xfId="0" applyFont="1" applyFill="1" applyBorder="1" applyAlignment="1" applyProtection="1">
      <alignment horizontal="center" vertical="center"/>
      <protection hidden="1"/>
    </xf>
    <xf numFmtId="0" fontId="82" fillId="37" borderId="53" xfId="0" applyFont="1" applyFill="1" applyBorder="1" applyAlignment="1" applyProtection="1">
      <alignment horizontal="center" vertical="center"/>
      <protection hidden="1"/>
    </xf>
    <xf numFmtId="170" fontId="23" fillId="35" borderId="10" xfId="0" applyNumberFormat="1" applyFont="1" applyFill="1" applyBorder="1" applyAlignment="1" applyProtection="1">
      <alignment horizontal="center" vertical="center"/>
      <protection hidden="1"/>
    </xf>
    <xf numFmtId="170" fontId="23" fillId="35" borderId="15" xfId="0" applyNumberFormat="1" applyFont="1" applyFill="1" applyBorder="1" applyAlignment="1" applyProtection="1">
      <alignment horizontal="center" vertical="center"/>
      <protection hidden="1"/>
    </xf>
    <xf numFmtId="0" fontId="83" fillId="37" borderId="53" xfId="0" applyFont="1" applyFill="1" applyBorder="1" applyAlignment="1" applyProtection="1">
      <alignment horizontal="center" vertical="center"/>
      <protection hidden="1"/>
    </xf>
    <xf numFmtId="0" fontId="80" fillId="37" borderId="53" xfId="0" applyFont="1" applyFill="1" applyBorder="1" applyAlignment="1" applyProtection="1">
      <alignment horizontal="center" vertical="center"/>
      <protection hidden="1"/>
    </xf>
    <xf numFmtId="0" fontId="5" fillId="35" borderId="51" xfId="0" applyFont="1" applyFill="1" applyBorder="1" applyAlignment="1" applyProtection="1">
      <alignment horizontal="center" vertical="center"/>
      <protection hidden="1"/>
    </xf>
    <xf numFmtId="0" fontId="5" fillId="35" borderId="53" xfId="0" applyFont="1" applyFill="1" applyBorder="1" applyAlignment="1" applyProtection="1">
      <alignment horizontal="center" vertical="center"/>
      <protection hidden="1"/>
    </xf>
    <xf numFmtId="0" fontId="81" fillId="37" borderId="53" xfId="0" applyFont="1" applyFill="1" applyBorder="1" applyAlignment="1" applyProtection="1">
      <alignment horizontal="center" vertical="center"/>
      <protection hidden="1"/>
    </xf>
    <xf numFmtId="170" fontId="5" fillId="35" borderId="13" xfId="0" applyNumberFormat="1" applyFont="1" applyFill="1" applyBorder="1" applyAlignment="1" applyProtection="1">
      <alignment horizontal="center" vertical="center"/>
      <protection hidden="1"/>
    </xf>
    <xf numFmtId="170" fontId="5" fillId="35" borderId="11" xfId="0" applyNumberFormat="1" applyFont="1" applyFill="1" applyBorder="1" applyAlignment="1" applyProtection="1">
      <alignment horizontal="center" vertical="center"/>
      <protection hidden="1"/>
    </xf>
    <xf numFmtId="170" fontId="5" fillId="35" borderId="39" xfId="0" applyNumberFormat="1" applyFont="1" applyFill="1" applyBorder="1" applyAlignment="1" applyProtection="1">
      <alignment horizontal="center" vertical="center"/>
      <protection hidden="1"/>
    </xf>
    <xf numFmtId="0" fontId="5" fillId="35" borderId="55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2</xdr:row>
      <xdr:rowOff>19050</xdr:rowOff>
    </xdr:from>
    <xdr:to>
      <xdr:col>10</xdr:col>
      <xdr:colOff>0</xdr:colOff>
      <xdr:row>6</xdr:row>
      <xdr:rowOff>28575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285750"/>
          <a:ext cx="895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64</xdr:row>
      <xdr:rowOff>76200</xdr:rowOff>
    </xdr:from>
    <xdr:to>
      <xdr:col>21</xdr:col>
      <xdr:colOff>609600</xdr:colOff>
      <xdr:row>68</xdr:row>
      <xdr:rowOff>95250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9115425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64</xdr:row>
      <xdr:rowOff>76200</xdr:rowOff>
    </xdr:from>
    <xdr:to>
      <xdr:col>21</xdr:col>
      <xdr:colOff>609600</xdr:colOff>
      <xdr:row>68</xdr:row>
      <xdr:rowOff>95250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9115425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361950</xdr:colOff>
      <xdr:row>5</xdr:row>
      <xdr:rowOff>114300</xdr:rowOff>
    </xdr:to>
    <xdr:pic>
      <xdr:nvPicPr>
        <xdr:cNvPr id="4" name="Picture 13" descr="LogoU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85750"/>
          <a:ext cx="781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1390650</xdr:colOff>
      <xdr:row>59</xdr:row>
      <xdr:rowOff>76200</xdr:rowOff>
    </xdr:from>
    <xdr:to>
      <xdr:col>27</xdr:col>
      <xdr:colOff>0</xdr:colOff>
      <xdr:row>62</xdr:row>
      <xdr:rowOff>0</xdr:rowOff>
    </xdr:to>
    <xdr:pic>
      <xdr:nvPicPr>
        <xdr:cNvPr id="5" name="Picture 15" descr="LogoU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83100" y="83915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561975</xdr:colOff>
      <xdr:row>62</xdr:row>
      <xdr:rowOff>0</xdr:rowOff>
    </xdr:from>
    <xdr:to>
      <xdr:col>25</xdr:col>
      <xdr:colOff>1724025</xdr:colOff>
      <xdr:row>65</xdr:row>
      <xdr:rowOff>76200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54425" y="8715375"/>
          <a:ext cx="1162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55</xdr:row>
      <xdr:rowOff>76200</xdr:rowOff>
    </xdr:from>
    <xdr:to>
      <xdr:col>21</xdr:col>
      <xdr:colOff>609600</xdr:colOff>
      <xdr:row>58</xdr:row>
      <xdr:rowOff>95250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7858125"/>
          <a:ext cx="1162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55</xdr:row>
      <xdr:rowOff>76200</xdr:rowOff>
    </xdr:from>
    <xdr:to>
      <xdr:col>21</xdr:col>
      <xdr:colOff>609600</xdr:colOff>
      <xdr:row>58</xdr:row>
      <xdr:rowOff>95250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7858125"/>
          <a:ext cx="1162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1390650</xdr:colOff>
      <xdr:row>43</xdr:row>
      <xdr:rowOff>76200</xdr:rowOff>
    </xdr:from>
    <xdr:to>
      <xdr:col>27</xdr:col>
      <xdr:colOff>0</xdr:colOff>
      <xdr:row>46</xdr:row>
      <xdr:rowOff>104775</xdr:rowOff>
    </xdr:to>
    <xdr:pic>
      <xdr:nvPicPr>
        <xdr:cNvPr id="9" name="Picture 15" descr="LogoU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83100" y="6257925"/>
          <a:ext cx="1162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561975</xdr:colOff>
      <xdr:row>52</xdr:row>
      <xdr:rowOff>57150</xdr:rowOff>
    </xdr:from>
    <xdr:to>
      <xdr:col>25</xdr:col>
      <xdr:colOff>1724025</xdr:colOff>
      <xdr:row>56</xdr:row>
      <xdr:rowOff>0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54425" y="7439025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1390650</xdr:colOff>
      <xdr:row>50</xdr:row>
      <xdr:rowOff>76200</xdr:rowOff>
    </xdr:from>
    <xdr:to>
      <xdr:col>27</xdr:col>
      <xdr:colOff>0</xdr:colOff>
      <xdr:row>54</xdr:row>
      <xdr:rowOff>104775</xdr:rowOff>
    </xdr:to>
    <xdr:pic>
      <xdr:nvPicPr>
        <xdr:cNvPr id="11" name="Picture 15" descr="LogoU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83100" y="7191375"/>
          <a:ext cx="1162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55</xdr:row>
      <xdr:rowOff>76200</xdr:rowOff>
    </xdr:from>
    <xdr:to>
      <xdr:col>21</xdr:col>
      <xdr:colOff>609600</xdr:colOff>
      <xdr:row>58</xdr:row>
      <xdr:rowOff>95250</xdr:rowOff>
    </xdr:to>
    <xdr:pic>
      <xdr:nvPicPr>
        <xdr:cNvPr id="1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7858125"/>
          <a:ext cx="1162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55</xdr:row>
      <xdr:rowOff>76200</xdr:rowOff>
    </xdr:from>
    <xdr:to>
      <xdr:col>21</xdr:col>
      <xdr:colOff>609600</xdr:colOff>
      <xdr:row>58</xdr:row>
      <xdr:rowOff>95250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7858125"/>
          <a:ext cx="1162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1390650</xdr:colOff>
      <xdr:row>43</xdr:row>
      <xdr:rowOff>76200</xdr:rowOff>
    </xdr:from>
    <xdr:to>
      <xdr:col>27</xdr:col>
      <xdr:colOff>0</xdr:colOff>
      <xdr:row>46</xdr:row>
      <xdr:rowOff>104775</xdr:rowOff>
    </xdr:to>
    <xdr:pic>
      <xdr:nvPicPr>
        <xdr:cNvPr id="14" name="Picture 15" descr="LogoU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83100" y="6257925"/>
          <a:ext cx="1162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561975</xdr:colOff>
      <xdr:row>52</xdr:row>
      <xdr:rowOff>57150</xdr:rowOff>
    </xdr:from>
    <xdr:to>
      <xdr:col>25</xdr:col>
      <xdr:colOff>1724025</xdr:colOff>
      <xdr:row>56</xdr:row>
      <xdr:rowOff>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54425" y="7439025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1390650</xdr:colOff>
      <xdr:row>50</xdr:row>
      <xdr:rowOff>76200</xdr:rowOff>
    </xdr:from>
    <xdr:to>
      <xdr:col>27</xdr:col>
      <xdr:colOff>0</xdr:colOff>
      <xdr:row>54</xdr:row>
      <xdr:rowOff>104775</xdr:rowOff>
    </xdr:to>
    <xdr:pic>
      <xdr:nvPicPr>
        <xdr:cNvPr id="16" name="Picture 15" descr="LogoU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83100" y="7191375"/>
          <a:ext cx="1162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57</xdr:row>
      <xdr:rowOff>76200</xdr:rowOff>
    </xdr:from>
    <xdr:to>
      <xdr:col>21</xdr:col>
      <xdr:colOff>609600</xdr:colOff>
      <xdr:row>60</xdr:row>
      <xdr:rowOff>95250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8124825"/>
          <a:ext cx="1162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57</xdr:row>
      <xdr:rowOff>76200</xdr:rowOff>
    </xdr:from>
    <xdr:to>
      <xdr:col>21</xdr:col>
      <xdr:colOff>609600</xdr:colOff>
      <xdr:row>60</xdr:row>
      <xdr:rowOff>95250</xdr:rowOff>
    </xdr:to>
    <xdr:pic>
      <xdr:nvPicPr>
        <xdr:cNvPr id="18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8124825"/>
          <a:ext cx="1162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1390650</xdr:colOff>
      <xdr:row>45</xdr:row>
      <xdr:rowOff>76200</xdr:rowOff>
    </xdr:from>
    <xdr:to>
      <xdr:col>27</xdr:col>
      <xdr:colOff>0</xdr:colOff>
      <xdr:row>48</xdr:row>
      <xdr:rowOff>104775</xdr:rowOff>
    </xdr:to>
    <xdr:pic>
      <xdr:nvPicPr>
        <xdr:cNvPr id="19" name="Picture 15" descr="LogoU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83100" y="6524625"/>
          <a:ext cx="1162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561975</xdr:colOff>
      <xdr:row>54</xdr:row>
      <xdr:rowOff>57150</xdr:rowOff>
    </xdr:from>
    <xdr:to>
      <xdr:col>25</xdr:col>
      <xdr:colOff>1724025</xdr:colOff>
      <xdr:row>58</xdr:row>
      <xdr:rowOff>0</xdr:rowOff>
    </xdr:to>
    <xdr:pic>
      <xdr:nvPicPr>
        <xdr:cNvPr id="2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54425" y="7705725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1390650</xdr:colOff>
      <xdr:row>52</xdr:row>
      <xdr:rowOff>76200</xdr:rowOff>
    </xdr:from>
    <xdr:to>
      <xdr:col>27</xdr:col>
      <xdr:colOff>0</xdr:colOff>
      <xdr:row>56</xdr:row>
      <xdr:rowOff>104775</xdr:rowOff>
    </xdr:to>
    <xdr:pic>
      <xdr:nvPicPr>
        <xdr:cNvPr id="21" name="Picture 15" descr="LogoU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83100" y="7458075"/>
          <a:ext cx="1162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57</xdr:row>
      <xdr:rowOff>76200</xdr:rowOff>
    </xdr:from>
    <xdr:to>
      <xdr:col>21</xdr:col>
      <xdr:colOff>609600</xdr:colOff>
      <xdr:row>60</xdr:row>
      <xdr:rowOff>95250</xdr:rowOff>
    </xdr:to>
    <xdr:pic>
      <xdr:nvPicPr>
        <xdr:cNvPr id="2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8124825"/>
          <a:ext cx="1162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57</xdr:row>
      <xdr:rowOff>76200</xdr:rowOff>
    </xdr:from>
    <xdr:to>
      <xdr:col>21</xdr:col>
      <xdr:colOff>609600</xdr:colOff>
      <xdr:row>60</xdr:row>
      <xdr:rowOff>95250</xdr:rowOff>
    </xdr:to>
    <xdr:pic>
      <xdr:nvPicPr>
        <xdr:cNvPr id="2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8124825"/>
          <a:ext cx="1162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1390650</xdr:colOff>
      <xdr:row>45</xdr:row>
      <xdr:rowOff>76200</xdr:rowOff>
    </xdr:from>
    <xdr:to>
      <xdr:col>27</xdr:col>
      <xdr:colOff>0</xdr:colOff>
      <xdr:row>48</xdr:row>
      <xdr:rowOff>104775</xdr:rowOff>
    </xdr:to>
    <xdr:pic>
      <xdr:nvPicPr>
        <xdr:cNvPr id="24" name="Picture 15" descr="LogoU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83100" y="6524625"/>
          <a:ext cx="1162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561975</xdr:colOff>
      <xdr:row>54</xdr:row>
      <xdr:rowOff>57150</xdr:rowOff>
    </xdr:from>
    <xdr:to>
      <xdr:col>25</xdr:col>
      <xdr:colOff>1724025</xdr:colOff>
      <xdr:row>58</xdr:row>
      <xdr:rowOff>0</xdr:rowOff>
    </xdr:to>
    <xdr:pic>
      <xdr:nvPicPr>
        <xdr:cNvPr id="2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54425" y="7705725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1390650</xdr:colOff>
      <xdr:row>52</xdr:row>
      <xdr:rowOff>76200</xdr:rowOff>
    </xdr:from>
    <xdr:to>
      <xdr:col>27</xdr:col>
      <xdr:colOff>0</xdr:colOff>
      <xdr:row>56</xdr:row>
      <xdr:rowOff>104775</xdr:rowOff>
    </xdr:to>
    <xdr:pic>
      <xdr:nvPicPr>
        <xdr:cNvPr id="26" name="Picture 15" descr="LogoU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83100" y="7458075"/>
          <a:ext cx="1162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657225</xdr:colOff>
      <xdr:row>3</xdr:row>
      <xdr:rowOff>9525</xdr:rowOff>
    </xdr:from>
    <xdr:to>
      <xdr:col>15</xdr:col>
      <xdr:colOff>76200</xdr:colOff>
      <xdr:row>8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409575"/>
          <a:ext cx="1343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65</xdr:row>
      <xdr:rowOff>76200</xdr:rowOff>
    </xdr:from>
    <xdr:to>
      <xdr:col>21</xdr:col>
      <xdr:colOff>609600</xdr:colOff>
      <xdr:row>69</xdr:row>
      <xdr:rowOff>95250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15950" y="9286875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65</xdr:row>
      <xdr:rowOff>76200</xdr:rowOff>
    </xdr:from>
    <xdr:to>
      <xdr:col>21</xdr:col>
      <xdr:colOff>609600</xdr:colOff>
      <xdr:row>69</xdr:row>
      <xdr:rowOff>95250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15950" y="9286875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</xdr:row>
      <xdr:rowOff>19050</xdr:rowOff>
    </xdr:from>
    <xdr:to>
      <xdr:col>2</xdr:col>
      <xdr:colOff>228600</xdr:colOff>
      <xdr:row>8</xdr:row>
      <xdr:rowOff>76200</xdr:rowOff>
    </xdr:to>
    <xdr:pic>
      <xdr:nvPicPr>
        <xdr:cNvPr id="4" name="Picture 13" descr="LogoU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19100"/>
          <a:ext cx="1085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1390650</xdr:colOff>
      <xdr:row>50</xdr:row>
      <xdr:rowOff>76200</xdr:rowOff>
    </xdr:from>
    <xdr:to>
      <xdr:col>27</xdr:col>
      <xdr:colOff>0</xdr:colOff>
      <xdr:row>54</xdr:row>
      <xdr:rowOff>104775</xdr:rowOff>
    </xdr:to>
    <xdr:pic>
      <xdr:nvPicPr>
        <xdr:cNvPr id="5" name="Picture 15" descr="LogoU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9775" y="7200900"/>
          <a:ext cx="1162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561975</xdr:colOff>
      <xdr:row>62</xdr:row>
      <xdr:rowOff>57150</xdr:rowOff>
    </xdr:from>
    <xdr:to>
      <xdr:col>25</xdr:col>
      <xdr:colOff>1724025</xdr:colOff>
      <xdr:row>66</xdr:row>
      <xdr:rowOff>76200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21100" y="8782050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76</xdr:row>
      <xdr:rowOff>76200</xdr:rowOff>
    </xdr:from>
    <xdr:to>
      <xdr:col>21</xdr:col>
      <xdr:colOff>609600</xdr:colOff>
      <xdr:row>80</xdr:row>
      <xdr:rowOff>95250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15950" y="10877550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76</xdr:row>
      <xdr:rowOff>76200</xdr:rowOff>
    </xdr:from>
    <xdr:to>
      <xdr:col>21</xdr:col>
      <xdr:colOff>609600</xdr:colOff>
      <xdr:row>80</xdr:row>
      <xdr:rowOff>95250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15950" y="10877550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1390650</xdr:colOff>
      <xdr:row>59</xdr:row>
      <xdr:rowOff>76200</xdr:rowOff>
    </xdr:from>
    <xdr:to>
      <xdr:col>27</xdr:col>
      <xdr:colOff>0</xdr:colOff>
      <xdr:row>64</xdr:row>
      <xdr:rowOff>114300</xdr:rowOff>
    </xdr:to>
    <xdr:pic>
      <xdr:nvPicPr>
        <xdr:cNvPr id="9" name="Picture 15" descr="LogoU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9775" y="8401050"/>
          <a:ext cx="1162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561975</xdr:colOff>
      <xdr:row>73</xdr:row>
      <xdr:rowOff>57150</xdr:rowOff>
    </xdr:from>
    <xdr:to>
      <xdr:col>25</xdr:col>
      <xdr:colOff>1724025</xdr:colOff>
      <xdr:row>77</xdr:row>
      <xdr:rowOff>76200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21100" y="10448925"/>
          <a:ext cx="1162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55</xdr:row>
      <xdr:rowOff>76200</xdr:rowOff>
    </xdr:from>
    <xdr:to>
      <xdr:col>21</xdr:col>
      <xdr:colOff>609600</xdr:colOff>
      <xdr:row>58</xdr:row>
      <xdr:rowOff>95250</xdr:rowOff>
    </xdr:to>
    <xdr:pic>
      <xdr:nvPicPr>
        <xdr:cNvPr id="1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15950" y="7867650"/>
          <a:ext cx="1162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55</xdr:row>
      <xdr:rowOff>76200</xdr:rowOff>
    </xdr:from>
    <xdr:to>
      <xdr:col>21</xdr:col>
      <xdr:colOff>609600</xdr:colOff>
      <xdr:row>58</xdr:row>
      <xdr:rowOff>95250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15950" y="7867650"/>
          <a:ext cx="1162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1390650</xdr:colOff>
      <xdr:row>43</xdr:row>
      <xdr:rowOff>76200</xdr:rowOff>
    </xdr:from>
    <xdr:to>
      <xdr:col>27</xdr:col>
      <xdr:colOff>0</xdr:colOff>
      <xdr:row>46</xdr:row>
      <xdr:rowOff>104775</xdr:rowOff>
    </xdr:to>
    <xdr:pic>
      <xdr:nvPicPr>
        <xdr:cNvPr id="13" name="Picture 15" descr="LogoU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9775" y="6267450"/>
          <a:ext cx="1162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561975</xdr:colOff>
      <xdr:row>52</xdr:row>
      <xdr:rowOff>57150</xdr:rowOff>
    </xdr:from>
    <xdr:to>
      <xdr:col>25</xdr:col>
      <xdr:colOff>1724025</xdr:colOff>
      <xdr:row>56</xdr:row>
      <xdr:rowOff>0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21100" y="7448550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68</xdr:row>
      <xdr:rowOff>76200</xdr:rowOff>
    </xdr:from>
    <xdr:to>
      <xdr:col>21</xdr:col>
      <xdr:colOff>609600</xdr:colOff>
      <xdr:row>74</xdr:row>
      <xdr:rowOff>95250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15950" y="9772650"/>
          <a:ext cx="11620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68</xdr:row>
      <xdr:rowOff>76200</xdr:rowOff>
    </xdr:from>
    <xdr:to>
      <xdr:col>21</xdr:col>
      <xdr:colOff>609600</xdr:colOff>
      <xdr:row>74</xdr:row>
      <xdr:rowOff>95250</xdr:rowOff>
    </xdr:to>
    <xdr:pic>
      <xdr:nvPicPr>
        <xdr:cNvPr id="1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15950" y="9772650"/>
          <a:ext cx="11620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1390650</xdr:colOff>
      <xdr:row>50</xdr:row>
      <xdr:rowOff>76200</xdr:rowOff>
    </xdr:from>
    <xdr:to>
      <xdr:col>27</xdr:col>
      <xdr:colOff>0</xdr:colOff>
      <xdr:row>54</xdr:row>
      <xdr:rowOff>104775</xdr:rowOff>
    </xdr:to>
    <xdr:pic>
      <xdr:nvPicPr>
        <xdr:cNvPr id="17" name="Picture 15" descr="LogoU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9775" y="7200900"/>
          <a:ext cx="1162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561975</xdr:colOff>
      <xdr:row>62</xdr:row>
      <xdr:rowOff>57150</xdr:rowOff>
    </xdr:from>
    <xdr:to>
      <xdr:col>25</xdr:col>
      <xdr:colOff>1724025</xdr:colOff>
      <xdr:row>70</xdr:row>
      <xdr:rowOff>76200</xdr:rowOff>
    </xdr:to>
    <xdr:pic>
      <xdr:nvPicPr>
        <xdr:cNvPr id="1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21100" y="8782050"/>
          <a:ext cx="11620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55</xdr:row>
      <xdr:rowOff>76200</xdr:rowOff>
    </xdr:from>
    <xdr:to>
      <xdr:col>21</xdr:col>
      <xdr:colOff>609600</xdr:colOff>
      <xdr:row>58</xdr:row>
      <xdr:rowOff>95250</xdr:rowOff>
    </xdr:to>
    <xdr:pic>
      <xdr:nvPicPr>
        <xdr:cNvPr id="1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15950" y="7867650"/>
          <a:ext cx="1162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55</xdr:row>
      <xdr:rowOff>76200</xdr:rowOff>
    </xdr:from>
    <xdr:to>
      <xdr:col>21</xdr:col>
      <xdr:colOff>609600</xdr:colOff>
      <xdr:row>58</xdr:row>
      <xdr:rowOff>95250</xdr:rowOff>
    </xdr:to>
    <xdr:pic>
      <xdr:nvPicPr>
        <xdr:cNvPr id="2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15950" y="7867650"/>
          <a:ext cx="1162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1390650</xdr:colOff>
      <xdr:row>43</xdr:row>
      <xdr:rowOff>76200</xdr:rowOff>
    </xdr:from>
    <xdr:to>
      <xdr:col>27</xdr:col>
      <xdr:colOff>0</xdr:colOff>
      <xdr:row>46</xdr:row>
      <xdr:rowOff>104775</xdr:rowOff>
    </xdr:to>
    <xdr:pic>
      <xdr:nvPicPr>
        <xdr:cNvPr id="21" name="Picture 15" descr="LogoU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9775" y="6267450"/>
          <a:ext cx="1162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561975</xdr:colOff>
      <xdr:row>52</xdr:row>
      <xdr:rowOff>57150</xdr:rowOff>
    </xdr:from>
    <xdr:to>
      <xdr:col>25</xdr:col>
      <xdr:colOff>1724025</xdr:colOff>
      <xdr:row>56</xdr:row>
      <xdr:rowOff>0</xdr:rowOff>
    </xdr:to>
    <xdr:pic>
      <xdr:nvPicPr>
        <xdr:cNvPr id="2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21100" y="7448550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68</xdr:row>
      <xdr:rowOff>76200</xdr:rowOff>
    </xdr:from>
    <xdr:to>
      <xdr:col>21</xdr:col>
      <xdr:colOff>609600</xdr:colOff>
      <xdr:row>74</xdr:row>
      <xdr:rowOff>95250</xdr:rowOff>
    </xdr:to>
    <xdr:pic>
      <xdr:nvPicPr>
        <xdr:cNvPr id="2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15950" y="9772650"/>
          <a:ext cx="11620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68</xdr:row>
      <xdr:rowOff>76200</xdr:rowOff>
    </xdr:from>
    <xdr:to>
      <xdr:col>21</xdr:col>
      <xdr:colOff>609600</xdr:colOff>
      <xdr:row>74</xdr:row>
      <xdr:rowOff>95250</xdr:rowOff>
    </xdr:to>
    <xdr:pic>
      <xdr:nvPicPr>
        <xdr:cNvPr id="2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15950" y="9772650"/>
          <a:ext cx="11620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1390650</xdr:colOff>
      <xdr:row>50</xdr:row>
      <xdr:rowOff>76200</xdr:rowOff>
    </xdr:from>
    <xdr:to>
      <xdr:col>27</xdr:col>
      <xdr:colOff>0</xdr:colOff>
      <xdr:row>54</xdr:row>
      <xdr:rowOff>104775</xdr:rowOff>
    </xdr:to>
    <xdr:pic>
      <xdr:nvPicPr>
        <xdr:cNvPr id="25" name="Picture 15" descr="LogoU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9775" y="7200900"/>
          <a:ext cx="1162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561975</xdr:colOff>
      <xdr:row>62</xdr:row>
      <xdr:rowOff>57150</xdr:rowOff>
    </xdr:from>
    <xdr:to>
      <xdr:col>25</xdr:col>
      <xdr:colOff>1724025</xdr:colOff>
      <xdr:row>70</xdr:row>
      <xdr:rowOff>76200</xdr:rowOff>
    </xdr:to>
    <xdr:pic>
      <xdr:nvPicPr>
        <xdr:cNvPr id="2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21100" y="8782050"/>
          <a:ext cx="11620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57</xdr:row>
      <xdr:rowOff>76200</xdr:rowOff>
    </xdr:from>
    <xdr:to>
      <xdr:col>21</xdr:col>
      <xdr:colOff>609600</xdr:colOff>
      <xdr:row>60</xdr:row>
      <xdr:rowOff>95250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15950" y="8134350"/>
          <a:ext cx="1162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57</xdr:row>
      <xdr:rowOff>76200</xdr:rowOff>
    </xdr:from>
    <xdr:to>
      <xdr:col>21</xdr:col>
      <xdr:colOff>609600</xdr:colOff>
      <xdr:row>60</xdr:row>
      <xdr:rowOff>95250</xdr:rowOff>
    </xdr:to>
    <xdr:pic>
      <xdr:nvPicPr>
        <xdr:cNvPr id="28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15950" y="8134350"/>
          <a:ext cx="1162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1390650</xdr:colOff>
      <xdr:row>45</xdr:row>
      <xdr:rowOff>76200</xdr:rowOff>
    </xdr:from>
    <xdr:to>
      <xdr:col>27</xdr:col>
      <xdr:colOff>0</xdr:colOff>
      <xdr:row>48</xdr:row>
      <xdr:rowOff>104775</xdr:rowOff>
    </xdr:to>
    <xdr:pic>
      <xdr:nvPicPr>
        <xdr:cNvPr id="29" name="Picture 15" descr="LogoU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9775" y="6534150"/>
          <a:ext cx="1162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561975</xdr:colOff>
      <xdr:row>54</xdr:row>
      <xdr:rowOff>57150</xdr:rowOff>
    </xdr:from>
    <xdr:to>
      <xdr:col>25</xdr:col>
      <xdr:colOff>1724025</xdr:colOff>
      <xdr:row>58</xdr:row>
      <xdr:rowOff>0</xdr:rowOff>
    </xdr:to>
    <xdr:pic>
      <xdr:nvPicPr>
        <xdr:cNvPr id="3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21100" y="7715250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69</xdr:row>
      <xdr:rowOff>76200</xdr:rowOff>
    </xdr:from>
    <xdr:to>
      <xdr:col>21</xdr:col>
      <xdr:colOff>609600</xdr:colOff>
      <xdr:row>75</xdr:row>
      <xdr:rowOff>95250</xdr:rowOff>
    </xdr:to>
    <xdr:pic>
      <xdr:nvPicPr>
        <xdr:cNvPr id="3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15950" y="9934575"/>
          <a:ext cx="1162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69</xdr:row>
      <xdr:rowOff>76200</xdr:rowOff>
    </xdr:from>
    <xdr:to>
      <xdr:col>21</xdr:col>
      <xdr:colOff>609600</xdr:colOff>
      <xdr:row>75</xdr:row>
      <xdr:rowOff>95250</xdr:rowOff>
    </xdr:to>
    <xdr:pic>
      <xdr:nvPicPr>
        <xdr:cNvPr id="3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15950" y="9934575"/>
          <a:ext cx="1162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1390650</xdr:colOff>
      <xdr:row>52</xdr:row>
      <xdr:rowOff>76200</xdr:rowOff>
    </xdr:from>
    <xdr:to>
      <xdr:col>27</xdr:col>
      <xdr:colOff>0</xdr:colOff>
      <xdr:row>56</xdr:row>
      <xdr:rowOff>104775</xdr:rowOff>
    </xdr:to>
    <xdr:pic>
      <xdr:nvPicPr>
        <xdr:cNvPr id="33" name="Picture 15" descr="LogoU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9775" y="7467600"/>
          <a:ext cx="1162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561975</xdr:colOff>
      <xdr:row>63</xdr:row>
      <xdr:rowOff>57150</xdr:rowOff>
    </xdr:from>
    <xdr:to>
      <xdr:col>25</xdr:col>
      <xdr:colOff>1724025</xdr:colOff>
      <xdr:row>71</xdr:row>
      <xdr:rowOff>76200</xdr:rowOff>
    </xdr:to>
    <xdr:pic>
      <xdr:nvPicPr>
        <xdr:cNvPr id="3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21100" y="8943975"/>
          <a:ext cx="11620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57</xdr:row>
      <xdr:rowOff>76200</xdr:rowOff>
    </xdr:from>
    <xdr:to>
      <xdr:col>21</xdr:col>
      <xdr:colOff>609600</xdr:colOff>
      <xdr:row>60</xdr:row>
      <xdr:rowOff>95250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15950" y="8134350"/>
          <a:ext cx="1162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57</xdr:row>
      <xdr:rowOff>76200</xdr:rowOff>
    </xdr:from>
    <xdr:to>
      <xdr:col>21</xdr:col>
      <xdr:colOff>609600</xdr:colOff>
      <xdr:row>60</xdr:row>
      <xdr:rowOff>95250</xdr:rowOff>
    </xdr:to>
    <xdr:pic>
      <xdr:nvPicPr>
        <xdr:cNvPr id="3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15950" y="8134350"/>
          <a:ext cx="1162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1390650</xdr:colOff>
      <xdr:row>45</xdr:row>
      <xdr:rowOff>76200</xdr:rowOff>
    </xdr:from>
    <xdr:to>
      <xdr:col>27</xdr:col>
      <xdr:colOff>0</xdr:colOff>
      <xdr:row>48</xdr:row>
      <xdr:rowOff>104775</xdr:rowOff>
    </xdr:to>
    <xdr:pic>
      <xdr:nvPicPr>
        <xdr:cNvPr id="37" name="Picture 15" descr="LogoU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9775" y="6534150"/>
          <a:ext cx="1162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561975</xdr:colOff>
      <xdr:row>54</xdr:row>
      <xdr:rowOff>57150</xdr:rowOff>
    </xdr:from>
    <xdr:to>
      <xdr:col>25</xdr:col>
      <xdr:colOff>1724025</xdr:colOff>
      <xdr:row>58</xdr:row>
      <xdr:rowOff>0</xdr:rowOff>
    </xdr:to>
    <xdr:pic>
      <xdr:nvPicPr>
        <xdr:cNvPr id="3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21100" y="7715250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69</xdr:row>
      <xdr:rowOff>76200</xdr:rowOff>
    </xdr:from>
    <xdr:to>
      <xdr:col>21</xdr:col>
      <xdr:colOff>609600</xdr:colOff>
      <xdr:row>75</xdr:row>
      <xdr:rowOff>95250</xdr:rowOff>
    </xdr:to>
    <xdr:pic>
      <xdr:nvPicPr>
        <xdr:cNvPr id="3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15950" y="9934575"/>
          <a:ext cx="1162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69</xdr:row>
      <xdr:rowOff>76200</xdr:rowOff>
    </xdr:from>
    <xdr:to>
      <xdr:col>21</xdr:col>
      <xdr:colOff>609600</xdr:colOff>
      <xdr:row>75</xdr:row>
      <xdr:rowOff>95250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15950" y="9934575"/>
          <a:ext cx="1162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1390650</xdr:colOff>
      <xdr:row>52</xdr:row>
      <xdr:rowOff>76200</xdr:rowOff>
    </xdr:from>
    <xdr:to>
      <xdr:col>27</xdr:col>
      <xdr:colOff>0</xdr:colOff>
      <xdr:row>56</xdr:row>
      <xdr:rowOff>104775</xdr:rowOff>
    </xdr:to>
    <xdr:pic>
      <xdr:nvPicPr>
        <xdr:cNvPr id="41" name="Picture 15" descr="LogoU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9775" y="7467600"/>
          <a:ext cx="1162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561975</xdr:colOff>
      <xdr:row>63</xdr:row>
      <xdr:rowOff>57150</xdr:rowOff>
    </xdr:from>
    <xdr:to>
      <xdr:col>25</xdr:col>
      <xdr:colOff>1724025</xdr:colOff>
      <xdr:row>71</xdr:row>
      <xdr:rowOff>76200</xdr:rowOff>
    </xdr:to>
    <xdr:pic>
      <xdr:nvPicPr>
        <xdr:cNvPr id="4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21100" y="8943975"/>
          <a:ext cx="11620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2</xdr:row>
      <xdr:rowOff>114300</xdr:rowOff>
    </xdr:from>
    <xdr:to>
      <xdr:col>15</xdr:col>
      <xdr:colOff>57150</xdr:colOff>
      <xdr:row>8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381000"/>
          <a:ext cx="1295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66</xdr:row>
      <xdr:rowOff>76200</xdr:rowOff>
    </xdr:from>
    <xdr:to>
      <xdr:col>21</xdr:col>
      <xdr:colOff>609600</xdr:colOff>
      <xdr:row>70</xdr:row>
      <xdr:rowOff>95250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15950" y="9439275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66</xdr:row>
      <xdr:rowOff>76200</xdr:rowOff>
    </xdr:from>
    <xdr:to>
      <xdr:col>21</xdr:col>
      <xdr:colOff>609600</xdr:colOff>
      <xdr:row>70</xdr:row>
      <xdr:rowOff>95250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15950" y="9439275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114300</xdr:rowOff>
    </xdr:from>
    <xdr:to>
      <xdr:col>2</xdr:col>
      <xdr:colOff>228600</xdr:colOff>
      <xdr:row>8</xdr:row>
      <xdr:rowOff>66675</xdr:rowOff>
    </xdr:to>
    <xdr:pic>
      <xdr:nvPicPr>
        <xdr:cNvPr id="4" name="Picture 13" descr="LogoU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0"/>
          <a:ext cx="1104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1390650</xdr:colOff>
      <xdr:row>51</xdr:row>
      <xdr:rowOff>76200</xdr:rowOff>
    </xdr:from>
    <xdr:to>
      <xdr:col>27</xdr:col>
      <xdr:colOff>0</xdr:colOff>
      <xdr:row>55</xdr:row>
      <xdr:rowOff>104775</xdr:rowOff>
    </xdr:to>
    <xdr:pic>
      <xdr:nvPicPr>
        <xdr:cNvPr id="5" name="Picture 15" descr="LogoU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9775" y="7324725"/>
          <a:ext cx="1162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561975</xdr:colOff>
      <xdr:row>63</xdr:row>
      <xdr:rowOff>57150</xdr:rowOff>
    </xdr:from>
    <xdr:to>
      <xdr:col>25</xdr:col>
      <xdr:colOff>1724025</xdr:colOff>
      <xdr:row>67</xdr:row>
      <xdr:rowOff>76200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21100" y="8934450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77</xdr:row>
      <xdr:rowOff>76200</xdr:rowOff>
    </xdr:from>
    <xdr:to>
      <xdr:col>21</xdr:col>
      <xdr:colOff>609600</xdr:colOff>
      <xdr:row>81</xdr:row>
      <xdr:rowOff>95250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15950" y="10991850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77</xdr:row>
      <xdr:rowOff>76200</xdr:rowOff>
    </xdr:from>
    <xdr:to>
      <xdr:col>21</xdr:col>
      <xdr:colOff>609600</xdr:colOff>
      <xdr:row>81</xdr:row>
      <xdr:rowOff>95250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15950" y="10991850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1390650</xdr:colOff>
      <xdr:row>60</xdr:row>
      <xdr:rowOff>76200</xdr:rowOff>
    </xdr:from>
    <xdr:to>
      <xdr:col>27</xdr:col>
      <xdr:colOff>0</xdr:colOff>
      <xdr:row>65</xdr:row>
      <xdr:rowOff>114300</xdr:rowOff>
    </xdr:to>
    <xdr:pic>
      <xdr:nvPicPr>
        <xdr:cNvPr id="9" name="Picture 15" descr="LogoU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9775" y="8524875"/>
          <a:ext cx="1162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561975</xdr:colOff>
      <xdr:row>74</xdr:row>
      <xdr:rowOff>57150</xdr:rowOff>
    </xdr:from>
    <xdr:to>
      <xdr:col>25</xdr:col>
      <xdr:colOff>1724025</xdr:colOff>
      <xdr:row>78</xdr:row>
      <xdr:rowOff>76200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21100" y="10563225"/>
          <a:ext cx="1162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56</xdr:row>
      <xdr:rowOff>76200</xdr:rowOff>
    </xdr:from>
    <xdr:to>
      <xdr:col>21</xdr:col>
      <xdr:colOff>609600</xdr:colOff>
      <xdr:row>59</xdr:row>
      <xdr:rowOff>95250</xdr:rowOff>
    </xdr:to>
    <xdr:pic>
      <xdr:nvPicPr>
        <xdr:cNvPr id="1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15950" y="7991475"/>
          <a:ext cx="1162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56</xdr:row>
      <xdr:rowOff>76200</xdr:rowOff>
    </xdr:from>
    <xdr:to>
      <xdr:col>21</xdr:col>
      <xdr:colOff>609600</xdr:colOff>
      <xdr:row>59</xdr:row>
      <xdr:rowOff>95250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15950" y="7991475"/>
          <a:ext cx="1162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1390650</xdr:colOff>
      <xdr:row>44</xdr:row>
      <xdr:rowOff>76200</xdr:rowOff>
    </xdr:from>
    <xdr:to>
      <xdr:col>27</xdr:col>
      <xdr:colOff>0</xdr:colOff>
      <xdr:row>47</xdr:row>
      <xdr:rowOff>104775</xdr:rowOff>
    </xdr:to>
    <xdr:pic>
      <xdr:nvPicPr>
        <xdr:cNvPr id="13" name="Picture 15" descr="LogoU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9775" y="6391275"/>
          <a:ext cx="1162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561975</xdr:colOff>
      <xdr:row>53</xdr:row>
      <xdr:rowOff>57150</xdr:rowOff>
    </xdr:from>
    <xdr:to>
      <xdr:col>25</xdr:col>
      <xdr:colOff>1724025</xdr:colOff>
      <xdr:row>57</xdr:row>
      <xdr:rowOff>0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21100" y="7572375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69</xdr:row>
      <xdr:rowOff>76200</xdr:rowOff>
    </xdr:from>
    <xdr:to>
      <xdr:col>21</xdr:col>
      <xdr:colOff>609600</xdr:colOff>
      <xdr:row>75</xdr:row>
      <xdr:rowOff>95250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15950" y="9925050"/>
          <a:ext cx="1162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69</xdr:row>
      <xdr:rowOff>76200</xdr:rowOff>
    </xdr:from>
    <xdr:to>
      <xdr:col>21</xdr:col>
      <xdr:colOff>609600</xdr:colOff>
      <xdr:row>75</xdr:row>
      <xdr:rowOff>95250</xdr:rowOff>
    </xdr:to>
    <xdr:pic>
      <xdr:nvPicPr>
        <xdr:cNvPr id="1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15950" y="9925050"/>
          <a:ext cx="1162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1390650</xdr:colOff>
      <xdr:row>51</xdr:row>
      <xdr:rowOff>76200</xdr:rowOff>
    </xdr:from>
    <xdr:to>
      <xdr:col>27</xdr:col>
      <xdr:colOff>0</xdr:colOff>
      <xdr:row>55</xdr:row>
      <xdr:rowOff>104775</xdr:rowOff>
    </xdr:to>
    <xdr:pic>
      <xdr:nvPicPr>
        <xdr:cNvPr id="17" name="Picture 15" descr="LogoU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9775" y="7324725"/>
          <a:ext cx="1162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561975</xdr:colOff>
      <xdr:row>63</xdr:row>
      <xdr:rowOff>57150</xdr:rowOff>
    </xdr:from>
    <xdr:to>
      <xdr:col>25</xdr:col>
      <xdr:colOff>1724025</xdr:colOff>
      <xdr:row>71</xdr:row>
      <xdr:rowOff>76200</xdr:rowOff>
    </xdr:to>
    <xdr:pic>
      <xdr:nvPicPr>
        <xdr:cNvPr id="1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21100" y="8934450"/>
          <a:ext cx="11620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56</xdr:row>
      <xdr:rowOff>76200</xdr:rowOff>
    </xdr:from>
    <xdr:to>
      <xdr:col>21</xdr:col>
      <xdr:colOff>609600</xdr:colOff>
      <xdr:row>59</xdr:row>
      <xdr:rowOff>95250</xdr:rowOff>
    </xdr:to>
    <xdr:pic>
      <xdr:nvPicPr>
        <xdr:cNvPr id="1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15950" y="7991475"/>
          <a:ext cx="1162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56</xdr:row>
      <xdr:rowOff>76200</xdr:rowOff>
    </xdr:from>
    <xdr:to>
      <xdr:col>21</xdr:col>
      <xdr:colOff>609600</xdr:colOff>
      <xdr:row>59</xdr:row>
      <xdr:rowOff>95250</xdr:rowOff>
    </xdr:to>
    <xdr:pic>
      <xdr:nvPicPr>
        <xdr:cNvPr id="2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15950" y="7991475"/>
          <a:ext cx="1162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1390650</xdr:colOff>
      <xdr:row>44</xdr:row>
      <xdr:rowOff>76200</xdr:rowOff>
    </xdr:from>
    <xdr:to>
      <xdr:col>27</xdr:col>
      <xdr:colOff>0</xdr:colOff>
      <xdr:row>47</xdr:row>
      <xdr:rowOff>104775</xdr:rowOff>
    </xdr:to>
    <xdr:pic>
      <xdr:nvPicPr>
        <xdr:cNvPr id="21" name="Picture 15" descr="LogoU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9775" y="6391275"/>
          <a:ext cx="1162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561975</xdr:colOff>
      <xdr:row>53</xdr:row>
      <xdr:rowOff>57150</xdr:rowOff>
    </xdr:from>
    <xdr:to>
      <xdr:col>25</xdr:col>
      <xdr:colOff>1724025</xdr:colOff>
      <xdr:row>57</xdr:row>
      <xdr:rowOff>0</xdr:rowOff>
    </xdr:to>
    <xdr:pic>
      <xdr:nvPicPr>
        <xdr:cNvPr id="2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21100" y="7572375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69</xdr:row>
      <xdr:rowOff>76200</xdr:rowOff>
    </xdr:from>
    <xdr:to>
      <xdr:col>21</xdr:col>
      <xdr:colOff>609600</xdr:colOff>
      <xdr:row>75</xdr:row>
      <xdr:rowOff>95250</xdr:rowOff>
    </xdr:to>
    <xdr:pic>
      <xdr:nvPicPr>
        <xdr:cNvPr id="2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15950" y="9925050"/>
          <a:ext cx="1162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69</xdr:row>
      <xdr:rowOff>76200</xdr:rowOff>
    </xdr:from>
    <xdr:to>
      <xdr:col>21</xdr:col>
      <xdr:colOff>609600</xdr:colOff>
      <xdr:row>75</xdr:row>
      <xdr:rowOff>95250</xdr:rowOff>
    </xdr:to>
    <xdr:pic>
      <xdr:nvPicPr>
        <xdr:cNvPr id="2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15950" y="9925050"/>
          <a:ext cx="1162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1390650</xdr:colOff>
      <xdr:row>51</xdr:row>
      <xdr:rowOff>76200</xdr:rowOff>
    </xdr:from>
    <xdr:to>
      <xdr:col>27</xdr:col>
      <xdr:colOff>0</xdr:colOff>
      <xdr:row>55</xdr:row>
      <xdr:rowOff>104775</xdr:rowOff>
    </xdr:to>
    <xdr:pic>
      <xdr:nvPicPr>
        <xdr:cNvPr id="25" name="Picture 15" descr="LogoU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9775" y="7324725"/>
          <a:ext cx="1162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561975</xdr:colOff>
      <xdr:row>63</xdr:row>
      <xdr:rowOff>57150</xdr:rowOff>
    </xdr:from>
    <xdr:to>
      <xdr:col>25</xdr:col>
      <xdr:colOff>1724025</xdr:colOff>
      <xdr:row>71</xdr:row>
      <xdr:rowOff>76200</xdr:rowOff>
    </xdr:to>
    <xdr:pic>
      <xdr:nvPicPr>
        <xdr:cNvPr id="2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21100" y="8934450"/>
          <a:ext cx="11620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58</xdr:row>
      <xdr:rowOff>76200</xdr:rowOff>
    </xdr:from>
    <xdr:to>
      <xdr:col>21</xdr:col>
      <xdr:colOff>609600</xdr:colOff>
      <xdr:row>61</xdr:row>
      <xdr:rowOff>95250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15950" y="8258175"/>
          <a:ext cx="1162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58</xdr:row>
      <xdr:rowOff>76200</xdr:rowOff>
    </xdr:from>
    <xdr:to>
      <xdr:col>21</xdr:col>
      <xdr:colOff>609600</xdr:colOff>
      <xdr:row>61</xdr:row>
      <xdr:rowOff>95250</xdr:rowOff>
    </xdr:to>
    <xdr:pic>
      <xdr:nvPicPr>
        <xdr:cNvPr id="28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15950" y="8258175"/>
          <a:ext cx="1162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1390650</xdr:colOff>
      <xdr:row>46</xdr:row>
      <xdr:rowOff>76200</xdr:rowOff>
    </xdr:from>
    <xdr:to>
      <xdr:col>27</xdr:col>
      <xdr:colOff>0</xdr:colOff>
      <xdr:row>49</xdr:row>
      <xdr:rowOff>104775</xdr:rowOff>
    </xdr:to>
    <xdr:pic>
      <xdr:nvPicPr>
        <xdr:cNvPr id="29" name="Picture 15" descr="LogoU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9775" y="6657975"/>
          <a:ext cx="1162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561975</xdr:colOff>
      <xdr:row>55</xdr:row>
      <xdr:rowOff>57150</xdr:rowOff>
    </xdr:from>
    <xdr:to>
      <xdr:col>25</xdr:col>
      <xdr:colOff>1724025</xdr:colOff>
      <xdr:row>59</xdr:row>
      <xdr:rowOff>0</xdr:rowOff>
    </xdr:to>
    <xdr:pic>
      <xdr:nvPicPr>
        <xdr:cNvPr id="3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21100" y="7839075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70</xdr:row>
      <xdr:rowOff>76200</xdr:rowOff>
    </xdr:from>
    <xdr:to>
      <xdr:col>21</xdr:col>
      <xdr:colOff>609600</xdr:colOff>
      <xdr:row>76</xdr:row>
      <xdr:rowOff>95250</xdr:rowOff>
    </xdr:to>
    <xdr:pic>
      <xdr:nvPicPr>
        <xdr:cNvPr id="3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15950" y="10086975"/>
          <a:ext cx="1162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70</xdr:row>
      <xdr:rowOff>76200</xdr:rowOff>
    </xdr:from>
    <xdr:to>
      <xdr:col>21</xdr:col>
      <xdr:colOff>609600</xdr:colOff>
      <xdr:row>76</xdr:row>
      <xdr:rowOff>95250</xdr:rowOff>
    </xdr:to>
    <xdr:pic>
      <xdr:nvPicPr>
        <xdr:cNvPr id="3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15950" y="10086975"/>
          <a:ext cx="1162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1390650</xdr:colOff>
      <xdr:row>53</xdr:row>
      <xdr:rowOff>76200</xdr:rowOff>
    </xdr:from>
    <xdr:to>
      <xdr:col>27</xdr:col>
      <xdr:colOff>0</xdr:colOff>
      <xdr:row>57</xdr:row>
      <xdr:rowOff>104775</xdr:rowOff>
    </xdr:to>
    <xdr:pic>
      <xdr:nvPicPr>
        <xdr:cNvPr id="33" name="Picture 15" descr="LogoU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9775" y="7591425"/>
          <a:ext cx="1162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561975</xdr:colOff>
      <xdr:row>64</xdr:row>
      <xdr:rowOff>57150</xdr:rowOff>
    </xdr:from>
    <xdr:to>
      <xdr:col>25</xdr:col>
      <xdr:colOff>1724025</xdr:colOff>
      <xdr:row>72</xdr:row>
      <xdr:rowOff>76200</xdr:rowOff>
    </xdr:to>
    <xdr:pic>
      <xdr:nvPicPr>
        <xdr:cNvPr id="3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21100" y="9096375"/>
          <a:ext cx="11620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58</xdr:row>
      <xdr:rowOff>76200</xdr:rowOff>
    </xdr:from>
    <xdr:to>
      <xdr:col>21</xdr:col>
      <xdr:colOff>609600</xdr:colOff>
      <xdr:row>61</xdr:row>
      <xdr:rowOff>95250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15950" y="8258175"/>
          <a:ext cx="1162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58</xdr:row>
      <xdr:rowOff>76200</xdr:rowOff>
    </xdr:from>
    <xdr:to>
      <xdr:col>21</xdr:col>
      <xdr:colOff>609600</xdr:colOff>
      <xdr:row>61</xdr:row>
      <xdr:rowOff>95250</xdr:rowOff>
    </xdr:to>
    <xdr:pic>
      <xdr:nvPicPr>
        <xdr:cNvPr id="3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15950" y="8258175"/>
          <a:ext cx="1162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1390650</xdr:colOff>
      <xdr:row>46</xdr:row>
      <xdr:rowOff>76200</xdr:rowOff>
    </xdr:from>
    <xdr:to>
      <xdr:col>27</xdr:col>
      <xdr:colOff>0</xdr:colOff>
      <xdr:row>49</xdr:row>
      <xdr:rowOff>104775</xdr:rowOff>
    </xdr:to>
    <xdr:pic>
      <xdr:nvPicPr>
        <xdr:cNvPr id="37" name="Picture 15" descr="LogoU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9775" y="6657975"/>
          <a:ext cx="1162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561975</xdr:colOff>
      <xdr:row>55</xdr:row>
      <xdr:rowOff>57150</xdr:rowOff>
    </xdr:from>
    <xdr:to>
      <xdr:col>25</xdr:col>
      <xdr:colOff>1724025</xdr:colOff>
      <xdr:row>59</xdr:row>
      <xdr:rowOff>0</xdr:rowOff>
    </xdr:to>
    <xdr:pic>
      <xdr:nvPicPr>
        <xdr:cNvPr id="3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21100" y="7839075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70</xdr:row>
      <xdr:rowOff>76200</xdr:rowOff>
    </xdr:from>
    <xdr:to>
      <xdr:col>21</xdr:col>
      <xdr:colOff>609600</xdr:colOff>
      <xdr:row>76</xdr:row>
      <xdr:rowOff>95250</xdr:rowOff>
    </xdr:to>
    <xdr:pic>
      <xdr:nvPicPr>
        <xdr:cNvPr id="3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15950" y="10086975"/>
          <a:ext cx="1162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70</xdr:row>
      <xdr:rowOff>76200</xdr:rowOff>
    </xdr:from>
    <xdr:to>
      <xdr:col>21</xdr:col>
      <xdr:colOff>609600</xdr:colOff>
      <xdr:row>76</xdr:row>
      <xdr:rowOff>95250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15950" y="10086975"/>
          <a:ext cx="1162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1390650</xdr:colOff>
      <xdr:row>53</xdr:row>
      <xdr:rowOff>76200</xdr:rowOff>
    </xdr:from>
    <xdr:to>
      <xdr:col>27</xdr:col>
      <xdr:colOff>0</xdr:colOff>
      <xdr:row>57</xdr:row>
      <xdr:rowOff>104775</xdr:rowOff>
    </xdr:to>
    <xdr:pic>
      <xdr:nvPicPr>
        <xdr:cNvPr id="41" name="Picture 15" descr="LogoU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9775" y="7591425"/>
          <a:ext cx="1162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561975</xdr:colOff>
      <xdr:row>64</xdr:row>
      <xdr:rowOff>57150</xdr:rowOff>
    </xdr:from>
    <xdr:to>
      <xdr:col>25</xdr:col>
      <xdr:colOff>1724025</xdr:colOff>
      <xdr:row>72</xdr:row>
      <xdr:rowOff>76200</xdr:rowOff>
    </xdr:to>
    <xdr:pic>
      <xdr:nvPicPr>
        <xdr:cNvPr id="4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21100" y="9096375"/>
          <a:ext cx="11620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142875</xdr:colOff>
      <xdr:row>65</xdr:row>
      <xdr:rowOff>76200</xdr:rowOff>
    </xdr:from>
    <xdr:to>
      <xdr:col>21</xdr:col>
      <xdr:colOff>609600</xdr:colOff>
      <xdr:row>69</xdr:row>
      <xdr:rowOff>95250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9296400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65</xdr:row>
      <xdr:rowOff>76200</xdr:rowOff>
    </xdr:from>
    <xdr:to>
      <xdr:col>21</xdr:col>
      <xdr:colOff>609600</xdr:colOff>
      <xdr:row>69</xdr:row>
      <xdr:rowOff>95250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9296400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85725</xdr:rowOff>
    </xdr:from>
    <xdr:to>
      <xdr:col>2</xdr:col>
      <xdr:colOff>228600</xdr:colOff>
      <xdr:row>7</xdr:row>
      <xdr:rowOff>95250</xdr:rowOff>
    </xdr:to>
    <xdr:pic>
      <xdr:nvPicPr>
        <xdr:cNvPr id="3" name="Picture 13" descr="LogoU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52425"/>
          <a:ext cx="1104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1390650</xdr:colOff>
      <xdr:row>50</xdr:row>
      <xdr:rowOff>76200</xdr:rowOff>
    </xdr:from>
    <xdr:to>
      <xdr:col>27</xdr:col>
      <xdr:colOff>0</xdr:colOff>
      <xdr:row>54</xdr:row>
      <xdr:rowOff>104775</xdr:rowOff>
    </xdr:to>
    <xdr:pic>
      <xdr:nvPicPr>
        <xdr:cNvPr id="4" name="Picture 15" descr="LogoU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30725" y="7210425"/>
          <a:ext cx="1162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561975</xdr:colOff>
      <xdr:row>62</xdr:row>
      <xdr:rowOff>57150</xdr:rowOff>
    </xdr:from>
    <xdr:to>
      <xdr:col>25</xdr:col>
      <xdr:colOff>1724025</xdr:colOff>
      <xdr:row>66</xdr:row>
      <xdr:rowOff>76200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02050" y="8791575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76</xdr:row>
      <xdr:rowOff>76200</xdr:rowOff>
    </xdr:from>
    <xdr:to>
      <xdr:col>21</xdr:col>
      <xdr:colOff>609600</xdr:colOff>
      <xdr:row>80</xdr:row>
      <xdr:rowOff>95250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887075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76</xdr:row>
      <xdr:rowOff>76200</xdr:rowOff>
    </xdr:from>
    <xdr:to>
      <xdr:col>21</xdr:col>
      <xdr:colOff>609600</xdr:colOff>
      <xdr:row>80</xdr:row>
      <xdr:rowOff>95250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887075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1390650</xdr:colOff>
      <xdr:row>59</xdr:row>
      <xdr:rowOff>76200</xdr:rowOff>
    </xdr:from>
    <xdr:to>
      <xdr:col>27</xdr:col>
      <xdr:colOff>0</xdr:colOff>
      <xdr:row>64</xdr:row>
      <xdr:rowOff>114300</xdr:rowOff>
    </xdr:to>
    <xdr:pic>
      <xdr:nvPicPr>
        <xdr:cNvPr id="8" name="Picture 15" descr="LogoU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30725" y="8410575"/>
          <a:ext cx="1162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561975</xdr:colOff>
      <xdr:row>73</xdr:row>
      <xdr:rowOff>57150</xdr:rowOff>
    </xdr:from>
    <xdr:to>
      <xdr:col>25</xdr:col>
      <xdr:colOff>1724025</xdr:colOff>
      <xdr:row>77</xdr:row>
      <xdr:rowOff>76200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02050" y="10458450"/>
          <a:ext cx="1162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65</xdr:row>
      <xdr:rowOff>76200</xdr:rowOff>
    </xdr:from>
    <xdr:to>
      <xdr:col>21</xdr:col>
      <xdr:colOff>609600</xdr:colOff>
      <xdr:row>69</xdr:row>
      <xdr:rowOff>95250</xdr:rowOff>
    </xdr:to>
    <xdr:pic>
      <xdr:nvPicPr>
        <xdr:cNvPr id="1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9296400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65</xdr:row>
      <xdr:rowOff>76200</xdr:rowOff>
    </xdr:from>
    <xdr:to>
      <xdr:col>21</xdr:col>
      <xdr:colOff>609600</xdr:colOff>
      <xdr:row>69</xdr:row>
      <xdr:rowOff>95250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9296400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1390650</xdr:colOff>
      <xdr:row>50</xdr:row>
      <xdr:rowOff>76200</xdr:rowOff>
    </xdr:from>
    <xdr:to>
      <xdr:col>27</xdr:col>
      <xdr:colOff>0</xdr:colOff>
      <xdr:row>54</xdr:row>
      <xdr:rowOff>104775</xdr:rowOff>
    </xdr:to>
    <xdr:pic>
      <xdr:nvPicPr>
        <xdr:cNvPr id="12" name="Picture 15" descr="LogoU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30725" y="7210425"/>
          <a:ext cx="1162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561975</xdr:colOff>
      <xdr:row>62</xdr:row>
      <xdr:rowOff>57150</xdr:rowOff>
    </xdr:from>
    <xdr:to>
      <xdr:col>25</xdr:col>
      <xdr:colOff>1724025</xdr:colOff>
      <xdr:row>66</xdr:row>
      <xdr:rowOff>76200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02050" y="8791575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76</xdr:row>
      <xdr:rowOff>76200</xdr:rowOff>
    </xdr:from>
    <xdr:to>
      <xdr:col>21</xdr:col>
      <xdr:colOff>609600</xdr:colOff>
      <xdr:row>80</xdr:row>
      <xdr:rowOff>95250</xdr:rowOff>
    </xdr:to>
    <xdr:pic>
      <xdr:nvPicPr>
        <xdr:cNvPr id="1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887075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76</xdr:row>
      <xdr:rowOff>76200</xdr:rowOff>
    </xdr:from>
    <xdr:to>
      <xdr:col>21</xdr:col>
      <xdr:colOff>609600</xdr:colOff>
      <xdr:row>80</xdr:row>
      <xdr:rowOff>95250</xdr:rowOff>
    </xdr:to>
    <xdr:pic>
      <xdr:nvPicPr>
        <xdr:cNvPr id="1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887075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1390650</xdr:colOff>
      <xdr:row>59</xdr:row>
      <xdr:rowOff>76200</xdr:rowOff>
    </xdr:from>
    <xdr:to>
      <xdr:col>27</xdr:col>
      <xdr:colOff>0</xdr:colOff>
      <xdr:row>64</xdr:row>
      <xdr:rowOff>114300</xdr:rowOff>
    </xdr:to>
    <xdr:pic>
      <xdr:nvPicPr>
        <xdr:cNvPr id="16" name="Picture 15" descr="LogoU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30725" y="8410575"/>
          <a:ext cx="1162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561975</xdr:colOff>
      <xdr:row>73</xdr:row>
      <xdr:rowOff>57150</xdr:rowOff>
    </xdr:from>
    <xdr:to>
      <xdr:col>25</xdr:col>
      <xdr:colOff>1724025</xdr:colOff>
      <xdr:row>77</xdr:row>
      <xdr:rowOff>76200</xdr:rowOff>
    </xdr:to>
    <xdr:pic>
      <xdr:nvPicPr>
        <xdr:cNvPr id="1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02050" y="10458450"/>
          <a:ext cx="1162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1</xdr:row>
      <xdr:rowOff>104775</xdr:rowOff>
    </xdr:from>
    <xdr:to>
      <xdr:col>10</xdr:col>
      <xdr:colOff>28575</xdr:colOff>
      <xdr:row>6</xdr:row>
      <xdr:rowOff>123825</xdr:rowOff>
    </xdr:to>
    <xdr:pic>
      <xdr:nvPicPr>
        <xdr:cNvPr id="1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238125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55</xdr:row>
      <xdr:rowOff>76200</xdr:rowOff>
    </xdr:from>
    <xdr:to>
      <xdr:col>21</xdr:col>
      <xdr:colOff>609600</xdr:colOff>
      <xdr:row>58</xdr:row>
      <xdr:rowOff>95250</xdr:rowOff>
    </xdr:to>
    <xdr:pic>
      <xdr:nvPicPr>
        <xdr:cNvPr id="1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7877175"/>
          <a:ext cx="1162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55</xdr:row>
      <xdr:rowOff>76200</xdr:rowOff>
    </xdr:from>
    <xdr:to>
      <xdr:col>21</xdr:col>
      <xdr:colOff>609600</xdr:colOff>
      <xdr:row>58</xdr:row>
      <xdr:rowOff>95250</xdr:rowOff>
    </xdr:to>
    <xdr:pic>
      <xdr:nvPicPr>
        <xdr:cNvPr id="2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7877175"/>
          <a:ext cx="1162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1390650</xdr:colOff>
      <xdr:row>43</xdr:row>
      <xdr:rowOff>76200</xdr:rowOff>
    </xdr:from>
    <xdr:to>
      <xdr:col>27</xdr:col>
      <xdr:colOff>0</xdr:colOff>
      <xdr:row>46</xdr:row>
      <xdr:rowOff>104775</xdr:rowOff>
    </xdr:to>
    <xdr:pic>
      <xdr:nvPicPr>
        <xdr:cNvPr id="21" name="Picture 15" descr="LogoU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30725" y="6276975"/>
          <a:ext cx="1162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561975</xdr:colOff>
      <xdr:row>52</xdr:row>
      <xdr:rowOff>57150</xdr:rowOff>
    </xdr:from>
    <xdr:to>
      <xdr:col>25</xdr:col>
      <xdr:colOff>1724025</xdr:colOff>
      <xdr:row>56</xdr:row>
      <xdr:rowOff>0</xdr:rowOff>
    </xdr:to>
    <xdr:pic>
      <xdr:nvPicPr>
        <xdr:cNvPr id="2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02050" y="7458075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68</xdr:row>
      <xdr:rowOff>76200</xdr:rowOff>
    </xdr:from>
    <xdr:to>
      <xdr:col>21</xdr:col>
      <xdr:colOff>609600</xdr:colOff>
      <xdr:row>74</xdr:row>
      <xdr:rowOff>95250</xdr:rowOff>
    </xdr:to>
    <xdr:pic>
      <xdr:nvPicPr>
        <xdr:cNvPr id="2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9782175"/>
          <a:ext cx="11620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68</xdr:row>
      <xdr:rowOff>76200</xdr:rowOff>
    </xdr:from>
    <xdr:to>
      <xdr:col>21</xdr:col>
      <xdr:colOff>609600</xdr:colOff>
      <xdr:row>74</xdr:row>
      <xdr:rowOff>95250</xdr:rowOff>
    </xdr:to>
    <xdr:pic>
      <xdr:nvPicPr>
        <xdr:cNvPr id="2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9782175"/>
          <a:ext cx="11620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1390650</xdr:colOff>
      <xdr:row>50</xdr:row>
      <xdr:rowOff>76200</xdr:rowOff>
    </xdr:from>
    <xdr:to>
      <xdr:col>27</xdr:col>
      <xdr:colOff>0</xdr:colOff>
      <xdr:row>54</xdr:row>
      <xdr:rowOff>104775</xdr:rowOff>
    </xdr:to>
    <xdr:pic>
      <xdr:nvPicPr>
        <xdr:cNvPr id="25" name="Picture 15" descr="LogoU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30725" y="7210425"/>
          <a:ext cx="1162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561975</xdr:colOff>
      <xdr:row>62</xdr:row>
      <xdr:rowOff>57150</xdr:rowOff>
    </xdr:from>
    <xdr:to>
      <xdr:col>25</xdr:col>
      <xdr:colOff>1724025</xdr:colOff>
      <xdr:row>70</xdr:row>
      <xdr:rowOff>76200</xdr:rowOff>
    </xdr:to>
    <xdr:pic>
      <xdr:nvPicPr>
        <xdr:cNvPr id="2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02050" y="8791575"/>
          <a:ext cx="11620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55</xdr:row>
      <xdr:rowOff>76200</xdr:rowOff>
    </xdr:from>
    <xdr:to>
      <xdr:col>21</xdr:col>
      <xdr:colOff>609600</xdr:colOff>
      <xdr:row>58</xdr:row>
      <xdr:rowOff>95250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7877175"/>
          <a:ext cx="1162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55</xdr:row>
      <xdr:rowOff>76200</xdr:rowOff>
    </xdr:from>
    <xdr:to>
      <xdr:col>21</xdr:col>
      <xdr:colOff>609600</xdr:colOff>
      <xdr:row>58</xdr:row>
      <xdr:rowOff>95250</xdr:rowOff>
    </xdr:to>
    <xdr:pic>
      <xdr:nvPicPr>
        <xdr:cNvPr id="28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7877175"/>
          <a:ext cx="1162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1390650</xdr:colOff>
      <xdr:row>43</xdr:row>
      <xdr:rowOff>76200</xdr:rowOff>
    </xdr:from>
    <xdr:to>
      <xdr:col>27</xdr:col>
      <xdr:colOff>0</xdr:colOff>
      <xdr:row>46</xdr:row>
      <xdr:rowOff>104775</xdr:rowOff>
    </xdr:to>
    <xdr:pic>
      <xdr:nvPicPr>
        <xdr:cNvPr id="29" name="Picture 15" descr="LogoU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30725" y="6276975"/>
          <a:ext cx="1162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561975</xdr:colOff>
      <xdr:row>52</xdr:row>
      <xdr:rowOff>57150</xdr:rowOff>
    </xdr:from>
    <xdr:to>
      <xdr:col>25</xdr:col>
      <xdr:colOff>1724025</xdr:colOff>
      <xdr:row>56</xdr:row>
      <xdr:rowOff>0</xdr:rowOff>
    </xdr:to>
    <xdr:pic>
      <xdr:nvPicPr>
        <xdr:cNvPr id="3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02050" y="7458075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68</xdr:row>
      <xdr:rowOff>76200</xdr:rowOff>
    </xdr:from>
    <xdr:to>
      <xdr:col>21</xdr:col>
      <xdr:colOff>609600</xdr:colOff>
      <xdr:row>74</xdr:row>
      <xdr:rowOff>95250</xdr:rowOff>
    </xdr:to>
    <xdr:pic>
      <xdr:nvPicPr>
        <xdr:cNvPr id="3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9782175"/>
          <a:ext cx="11620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68</xdr:row>
      <xdr:rowOff>76200</xdr:rowOff>
    </xdr:from>
    <xdr:to>
      <xdr:col>21</xdr:col>
      <xdr:colOff>609600</xdr:colOff>
      <xdr:row>74</xdr:row>
      <xdr:rowOff>95250</xdr:rowOff>
    </xdr:to>
    <xdr:pic>
      <xdr:nvPicPr>
        <xdr:cNvPr id="3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9782175"/>
          <a:ext cx="11620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1390650</xdr:colOff>
      <xdr:row>50</xdr:row>
      <xdr:rowOff>76200</xdr:rowOff>
    </xdr:from>
    <xdr:to>
      <xdr:col>27</xdr:col>
      <xdr:colOff>0</xdr:colOff>
      <xdr:row>54</xdr:row>
      <xdr:rowOff>104775</xdr:rowOff>
    </xdr:to>
    <xdr:pic>
      <xdr:nvPicPr>
        <xdr:cNvPr id="33" name="Picture 15" descr="LogoU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30725" y="7210425"/>
          <a:ext cx="1162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561975</xdr:colOff>
      <xdr:row>62</xdr:row>
      <xdr:rowOff>57150</xdr:rowOff>
    </xdr:from>
    <xdr:to>
      <xdr:col>25</xdr:col>
      <xdr:colOff>1724025</xdr:colOff>
      <xdr:row>70</xdr:row>
      <xdr:rowOff>76200</xdr:rowOff>
    </xdr:to>
    <xdr:pic>
      <xdr:nvPicPr>
        <xdr:cNvPr id="3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02050" y="8791575"/>
          <a:ext cx="11620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57</xdr:row>
      <xdr:rowOff>76200</xdr:rowOff>
    </xdr:from>
    <xdr:to>
      <xdr:col>21</xdr:col>
      <xdr:colOff>609600</xdr:colOff>
      <xdr:row>60</xdr:row>
      <xdr:rowOff>95250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8143875"/>
          <a:ext cx="1162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57</xdr:row>
      <xdr:rowOff>76200</xdr:rowOff>
    </xdr:from>
    <xdr:to>
      <xdr:col>21</xdr:col>
      <xdr:colOff>609600</xdr:colOff>
      <xdr:row>60</xdr:row>
      <xdr:rowOff>95250</xdr:rowOff>
    </xdr:to>
    <xdr:pic>
      <xdr:nvPicPr>
        <xdr:cNvPr id="3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8143875"/>
          <a:ext cx="1162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1390650</xdr:colOff>
      <xdr:row>45</xdr:row>
      <xdr:rowOff>76200</xdr:rowOff>
    </xdr:from>
    <xdr:to>
      <xdr:col>27</xdr:col>
      <xdr:colOff>0</xdr:colOff>
      <xdr:row>48</xdr:row>
      <xdr:rowOff>104775</xdr:rowOff>
    </xdr:to>
    <xdr:pic>
      <xdr:nvPicPr>
        <xdr:cNvPr id="37" name="Picture 15" descr="LogoU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30725" y="6543675"/>
          <a:ext cx="1162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561975</xdr:colOff>
      <xdr:row>54</xdr:row>
      <xdr:rowOff>57150</xdr:rowOff>
    </xdr:from>
    <xdr:to>
      <xdr:col>25</xdr:col>
      <xdr:colOff>1724025</xdr:colOff>
      <xdr:row>58</xdr:row>
      <xdr:rowOff>0</xdr:rowOff>
    </xdr:to>
    <xdr:pic>
      <xdr:nvPicPr>
        <xdr:cNvPr id="3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02050" y="7724775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69</xdr:row>
      <xdr:rowOff>76200</xdr:rowOff>
    </xdr:from>
    <xdr:to>
      <xdr:col>21</xdr:col>
      <xdr:colOff>609600</xdr:colOff>
      <xdr:row>75</xdr:row>
      <xdr:rowOff>95250</xdr:rowOff>
    </xdr:to>
    <xdr:pic>
      <xdr:nvPicPr>
        <xdr:cNvPr id="3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9944100"/>
          <a:ext cx="1162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69</xdr:row>
      <xdr:rowOff>76200</xdr:rowOff>
    </xdr:from>
    <xdr:to>
      <xdr:col>21</xdr:col>
      <xdr:colOff>609600</xdr:colOff>
      <xdr:row>75</xdr:row>
      <xdr:rowOff>95250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9944100"/>
          <a:ext cx="1162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1390650</xdr:colOff>
      <xdr:row>52</xdr:row>
      <xdr:rowOff>76200</xdr:rowOff>
    </xdr:from>
    <xdr:to>
      <xdr:col>27</xdr:col>
      <xdr:colOff>0</xdr:colOff>
      <xdr:row>56</xdr:row>
      <xdr:rowOff>104775</xdr:rowOff>
    </xdr:to>
    <xdr:pic>
      <xdr:nvPicPr>
        <xdr:cNvPr id="41" name="Picture 15" descr="LogoU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30725" y="7477125"/>
          <a:ext cx="1162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561975</xdr:colOff>
      <xdr:row>63</xdr:row>
      <xdr:rowOff>57150</xdr:rowOff>
    </xdr:from>
    <xdr:to>
      <xdr:col>25</xdr:col>
      <xdr:colOff>1724025</xdr:colOff>
      <xdr:row>71</xdr:row>
      <xdr:rowOff>76200</xdr:rowOff>
    </xdr:to>
    <xdr:pic>
      <xdr:nvPicPr>
        <xdr:cNvPr id="4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02050" y="8953500"/>
          <a:ext cx="11620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57</xdr:row>
      <xdr:rowOff>76200</xdr:rowOff>
    </xdr:from>
    <xdr:to>
      <xdr:col>21</xdr:col>
      <xdr:colOff>609600</xdr:colOff>
      <xdr:row>60</xdr:row>
      <xdr:rowOff>95250</xdr:rowOff>
    </xdr:to>
    <xdr:pic>
      <xdr:nvPicPr>
        <xdr:cNvPr id="4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8143875"/>
          <a:ext cx="1162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57</xdr:row>
      <xdr:rowOff>76200</xdr:rowOff>
    </xdr:from>
    <xdr:to>
      <xdr:col>21</xdr:col>
      <xdr:colOff>609600</xdr:colOff>
      <xdr:row>60</xdr:row>
      <xdr:rowOff>95250</xdr:rowOff>
    </xdr:to>
    <xdr:pic>
      <xdr:nvPicPr>
        <xdr:cNvPr id="4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8143875"/>
          <a:ext cx="1162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1390650</xdr:colOff>
      <xdr:row>45</xdr:row>
      <xdr:rowOff>76200</xdr:rowOff>
    </xdr:from>
    <xdr:to>
      <xdr:col>27</xdr:col>
      <xdr:colOff>0</xdr:colOff>
      <xdr:row>48</xdr:row>
      <xdr:rowOff>104775</xdr:rowOff>
    </xdr:to>
    <xdr:pic>
      <xdr:nvPicPr>
        <xdr:cNvPr id="45" name="Picture 15" descr="LogoU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30725" y="6543675"/>
          <a:ext cx="1162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561975</xdr:colOff>
      <xdr:row>54</xdr:row>
      <xdr:rowOff>57150</xdr:rowOff>
    </xdr:from>
    <xdr:to>
      <xdr:col>25</xdr:col>
      <xdr:colOff>1724025</xdr:colOff>
      <xdr:row>58</xdr:row>
      <xdr:rowOff>0</xdr:rowOff>
    </xdr:to>
    <xdr:pic>
      <xdr:nvPicPr>
        <xdr:cNvPr id="4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02050" y="7724775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69</xdr:row>
      <xdr:rowOff>76200</xdr:rowOff>
    </xdr:from>
    <xdr:to>
      <xdr:col>21</xdr:col>
      <xdr:colOff>609600</xdr:colOff>
      <xdr:row>75</xdr:row>
      <xdr:rowOff>95250</xdr:rowOff>
    </xdr:to>
    <xdr:pic>
      <xdr:nvPicPr>
        <xdr:cNvPr id="4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9944100"/>
          <a:ext cx="1162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69</xdr:row>
      <xdr:rowOff>76200</xdr:rowOff>
    </xdr:from>
    <xdr:to>
      <xdr:col>21</xdr:col>
      <xdr:colOff>609600</xdr:colOff>
      <xdr:row>75</xdr:row>
      <xdr:rowOff>95250</xdr:rowOff>
    </xdr:to>
    <xdr:pic>
      <xdr:nvPicPr>
        <xdr:cNvPr id="48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9944100"/>
          <a:ext cx="1162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1390650</xdr:colOff>
      <xdr:row>52</xdr:row>
      <xdr:rowOff>76200</xdr:rowOff>
    </xdr:from>
    <xdr:to>
      <xdr:col>27</xdr:col>
      <xdr:colOff>0</xdr:colOff>
      <xdr:row>56</xdr:row>
      <xdr:rowOff>104775</xdr:rowOff>
    </xdr:to>
    <xdr:pic>
      <xdr:nvPicPr>
        <xdr:cNvPr id="49" name="Picture 15" descr="LogoU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30725" y="7477125"/>
          <a:ext cx="1162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561975</xdr:colOff>
      <xdr:row>63</xdr:row>
      <xdr:rowOff>57150</xdr:rowOff>
    </xdr:from>
    <xdr:to>
      <xdr:col>25</xdr:col>
      <xdr:colOff>1724025</xdr:colOff>
      <xdr:row>71</xdr:row>
      <xdr:rowOff>76200</xdr:rowOff>
    </xdr:to>
    <xdr:pic>
      <xdr:nvPicPr>
        <xdr:cNvPr id="5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02050" y="8953500"/>
          <a:ext cx="11620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2</xdr:row>
      <xdr:rowOff>104775</xdr:rowOff>
    </xdr:from>
    <xdr:to>
      <xdr:col>2</xdr:col>
      <xdr:colOff>381000</xdr:colOff>
      <xdr:row>7</xdr:row>
      <xdr:rowOff>0</xdr:rowOff>
    </xdr:to>
    <xdr:pic>
      <xdr:nvPicPr>
        <xdr:cNvPr id="1" name="Picture 3" descr="LogoU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447675"/>
          <a:ext cx="1143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476250</xdr:colOff>
      <xdr:row>2</xdr:row>
      <xdr:rowOff>152400</xdr:rowOff>
    </xdr:from>
    <xdr:to>
      <xdr:col>18</xdr:col>
      <xdr:colOff>209550</xdr:colOff>
      <xdr:row>7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39300" y="495300"/>
          <a:ext cx="1162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S123"/>
  <sheetViews>
    <sheetView tabSelected="1" zoomScale="145" zoomScaleNormal="145" zoomScalePageLayoutView="0" workbookViewId="0" topLeftCell="A3">
      <selection activeCell="C4" sqref="C4"/>
    </sheetView>
  </sheetViews>
  <sheetFormatPr defaultColWidth="9.00390625" defaultRowHeight="12.75"/>
  <cols>
    <col min="1" max="1" width="5.75390625" style="2" customWidth="1"/>
    <col min="2" max="2" width="5.375" style="2" customWidth="1"/>
    <col min="3" max="3" width="23.75390625" style="1" customWidth="1"/>
    <col min="4" max="4" width="5.375" style="1" customWidth="1"/>
    <col min="5" max="5" width="6.75390625" style="1" customWidth="1"/>
    <col min="6" max="6" width="5.75390625" style="1" customWidth="1"/>
    <col min="7" max="8" width="9.75390625" style="1" customWidth="1"/>
    <col min="9" max="9" width="10.375" style="1" customWidth="1"/>
    <col min="10" max="10" width="7.25390625" style="1" bestFit="1" customWidth="1"/>
    <col min="11" max="11" width="7.25390625" style="19" bestFit="1" customWidth="1"/>
    <col min="12" max="12" width="8.75390625" style="6" customWidth="1"/>
    <col min="13" max="13" width="7.75390625" style="105" customWidth="1"/>
    <col min="14" max="17" width="7.75390625" style="19" customWidth="1"/>
    <col min="18" max="23" width="9.125" style="19" customWidth="1"/>
    <col min="24" max="24" width="3.625" style="1" customWidth="1"/>
    <col min="25" max="25" width="4.25390625" style="1" customWidth="1"/>
    <col min="26" max="26" width="24.375" style="1" customWidth="1"/>
    <col min="27" max="27" width="9.125" style="1" customWidth="1"/>
    <col min="28" max="28" width="7.25390625" style="1" customWidth="1"/>
    <col min="29" max="29" width="3.375" style="1" customWidth="1"/>
    <col min="30" max="30" width="13.375" style="1" customWidth="1"/>
    <col min="31" max="31" width="9.125" style="1" customWidth="1"/>
    <col min="32" max="32" width="8.75390625" style="1" customWidth="1"/>
    <col min="33" max="34" width="9.125" style="1" hidden="1" customWidth="1"/>
    <col min="35" max="35" width="4.125" style="1" customWidth="1"/>
    <col min="36" max="36" width="2.125" style="1" customWidth="1"/>
    <col min="37" max="37" width="0.875" style="1" customWidth="1"/>
    <col min="38" max="38" width="7.125" style="1" hidden="1" customWidth="1"/>
    <col min="39" max="39" width="23.375" style="1" customWidth="1"/>
    <col min="40" max="40" width="9.125" style="1" customWidth="1"/>
    <col min="41" max="41" width="7.125" style="1" customWidth="1"/>
    <col min="42" max="42" width="5.125" style="1" customWidth="1"/>
    <col min="43" max="16384" width="9.125" style="1" customWidth="1"/>
  </cols>
  <sheetData>
    <row r="1" ht="10.5" customHeight="1">
      <c r="C1" s="1" t="s">
        <v>11</v>
      </c>
    </row>
    <row r="2" spans="3:8" ht="10.5" customHeight="1">
      <c r="C2" s="3" t="s">
        <v>10</v>
      </c>
      <c r="D2" s="3"/>
      <c r="E2" s="3"/>
      <c r="F2" s="3"/>
      <c r="G2" s="3"/>
      <c r="H2" s="3"/>
    </row>
    <row r="3" ht="10.5" customHeight="1"/>
    <row r="4" spans="3:7" ht="10.5" customHeight="1">
      <c r="C4" s="4" t="s">
        <v>13</v>
      </c>
      <c r="D4" s="2"/>
      <c r="E4" s="2"/>
      <c r="F4" s="2"/>
      <c r="G4" s="2"/>
    </row>
    <row r="5" spans="3:7" ht="10.5" customHeight="1">
      <c r="C5" s="156"/>
      <c r="D5" s="156"/>
      <c r="E5" s="156"/>
      <c r="F5" s="156"/>
      <c r="G5" s="156"/>
    </row>
    <row r="6" spans="4:6" ht="10.5" customHeight="1">
      <c r="D6" s="97" t="s">
        <v>14</v>
      </c>
      <c r="E6" s="97"/>
      <c r="F6" s="5"/>
    </row>
    <row r="7" spans="3:22" ht="10.5" customHeight="1">
      <c r="C7" s="157" t="s">
        <v>49</v>
      </c>
      <c r="D7" s="157"/>
      <c r="E7" s="157"/>
      <c r="F7" s="157"/>
      <c r="G7" s="157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</row>
    <row r="8" spans="4:22" ht="10.5" customHeight="1">
      <c r="D8" s="159" t="s">
        <v>52</v>
      </c>
      <c r="E8" s="159"/>
      <c r="F8" s="159"/>
      <c r="K8" s="21"/>
      <c r="N8" s="21"/>
      <c r="O8" s="21"/>
      <c r="P8" s="21"/>
      <c r="Q8" s="21"/>
      <c r="R8" s="21"/>
      <c r="S8" s="21"/>
      <c r="T8" s="21"/>
      <c r="U8" s="21"/>
      <c r="V8" s="21"/>
    </row>
    <row r="9" spans="1:22" ht="10.5" customHeight="1">
      <c r="A9" s="5" t="s">
        <v>8</v>
      </c>
      <c r="B9" s="5"/>
      <c r="C9" s="5"/>
      <c r="G9" s="1" t="s">
        <v>12</v>
      </c>
      <c r="H9" s="27"/>
      <c r="I9" s="27"/>
      <c r="J9" s="27"/>
      <c r="K9" s="21"/>
      <c r="N9" s="21"/>
      <c r="O9" s="21"/>
      <c r="Q9" s="160"/>
      <c r="R9" s="160"/>
      <c r="S9" s="160"/>
      <c r="T9" s="160"/>
      <c r="U9" s="160"/>
      <c r="V9" s="160"/>
    </row>
    <row r="10" spans="1:22" ht="9.75" customHeight="1" thickBot="1">
      <c r="A10" s="161"/>
      <c r="B10" s="161"/>
      <c r="C10" s="161"/>
      <c r="K10" s="6"/>
      <c r="N10" s="7"/>
      <c r="O10" s="7"/>
      <c r="Q10" s="7"/>
      <c r="R10" s="7"/>
      <c r="S10" s="7"/>
      <c r="T10" s="7"/>
      <c r="U10" s="7"/>
      <c r="V10" s="7"/>
    </row>
    <row r="11" spans="1:22" ht="12" customHeight="1" thickBot="1">
      <c r="A11" s="38"/>
      <c r="B11" s="39"/>
      <c r="C11" s="162" t="s">
        <v>240</v>
      </c>
      <c r="D11" s="162"/>
      <c r="E11" s="162"/>
      <c r="F11" s="162"/>
      <c r="G11" s="162"/>
      <c r="H11" s="162"/>
      <c r="I11" s="40"/>
      <c r="J11" s="41"/>
      <c r="K11" s="6"/>
      <c r="N11" s="7"/>
      <c r="O11" s="7"/>
      <c r="Q11" s="7"/>
      <c r="R11" s="7"/>
      <c r="S11" s="7"/>
      <c r="T11" s="7"/>
      <c r="U11" s="7"/>
      <c r="V11" s="7"/>
    </row>
    <row r="12" spans="1:23" s="5" customFormat="1" ht="27" customHeight="1" thickBot="1">
      <c r="A12" s="24" t="s">
        <v>4</v>
      </c>
      <c r="B12" s="25" t="s">
        <v>9</v>
      </c>
      <c r="C12" s="25" t="s">
        <v>5</v>
      </c>
      <c r="D12" s="25" t="s">
        <v>0</v>
      </c>
      <c r="E12" s="25" t="s">
        <v>6</v>
      </c>
      <c r="F12" s="25" t="s">
        <v>7</v>
      </c>
      <c r="G12" s="25" t="s">
        <v>47</v>
      </c>
      <c r="H12" s="25" t="s">
        <v>48</v>
      </c>
      <c r="I12" s="25" t="s">
        <v>27</v>
      </c>
      <c r="J12" s="26" t="s">
        <v>2</v>
      </c>
      <c r="K12" s="19"/>
      <c r="L12" s="111"/>
      <c r="M12" s="163"/>
      <c r="N12" s="163"/>
      <c r="O12" s="164"/>
      <c r="P12" s="164"/>
      <c r="Q12" s="29"/>
      <c r="R12" s="29"/>
      <c r="S12" s="29"/>
      <c r="T12" s="29"/>
      <c r="U12" s="29"/>
      <c r="V12" s="29"/>
      <c r="W12" s="27"/>
    </row>
    <row r="13" spans="1:22" ht="10.5" customHeight="1">
      <c r="A13" s="30"/>
      <c r="B13" s="23">
        <v>1</v>
      </c>
      <c r="C13" s="34" t="s">
        <v>92</v>
      </c>
      <c r="D13" s="23" t="s">
        <v>93</v>
      </c>
      <c r="E13" s="23">
        <v>117</v>
      </c>
      <c r="F13" s="23">
        <v>1</v>
      </c>
      <c r="G13" s="121">
        <v>0.00012939814814814815</v>
      </c>
      <c r="H13" s="121">
        <v>0.0004895833333333333</v>
      </c>
      <c r="I13" s="243">
        <f aca="true" t="shared" si="0" ref="I13:I36">SUM(G13:H13)</f>
        <v>0.0006189814814814814</v>
      </c>
      <c r="J13" s="239">
        <f>RANK(I13,$I$13:$I$36,1)</f>
        <v>23</v>
      </c>
      <c r="M13" s="165"/>
      <c r="N13" s="165"/>
      <c r="O13" s="165"/>
      <c r="P13" s="165"/>
      <c r="Q13" s="21"/>
      <c r="S13" s="21"/>
      <c r="T13" s="21"/>
      <c r="U13" s="21"/>
      <c r="V13" s="21"/>
    </row>
    <row r="14" spans="1:31" ht="10.5" customHeight="1">
      <c r="A14" s="30">
        <v>1</v>
      </c>
      <c r="B14" s="37">
        <v>2</v>
      </c>
      <c r="C14" s="35" t="s">
        <v>94</v>
      </c>
      <c r="D14" s="9" t="s">
        <v>61</v>
      </c>
      <c r="E14" s="23">
        <v>117</v>
      </c>
      <c r="F14" s="9">
        <v>3</v>
      </c>
      <c r="G14" s="122">
        <v>0.00012314814814814816</v>
      </c>
      <c r="H14" s="122">
        <v>0.00044421296296296304</v>
      </c>
      <c r="I14" s="243">
        <f t="shared" si="0"/>
        <v>0.0005673611111111111</v>
      </c>
      <c r="J14" s="239">
        <f aca="true" t="shared" si="1" ref="J14:J36">RANK(I14,$I$13:$I$36,1)</f>
        <v>13</v>
      </c>
      <c r="M14" s="166"/>
      <c r="N14" s="166"/>
      <c r="O14" s="166"/>
      <c r="P14" s="166"/>
      <c r="Q14" s="21"/>
      <c r="R14" s="21"/>
      <c r="S14" s="21"/>
      <c r="T14" s="32"/>
      <c r="U14" s="21"/>
      <c r="X14" s="10"/>
      <c r="Y14" s="11"/>
      <c r="Z14" s="12"/>
      <c r="AA14" s="13"/>
      <c r="AB14" s="14"/>
      <c r="AC14" s="15"/>
      <c r="AD14" s="10"/>
      <c r="AE14" s="10"/>
    </row>
    <row r="15" spans="1:31" ht="10.5" customHeight="1">
      <c r="A15" s="30"/>
      <c r="B15" s="37">
        <v>3</v>
      </c>
      <c r="C15" s="35" t="s">
        <v>95</v>
      </c>
      <c r="D15" s="9" t="s">
        <v>96</v>
      </c>
      <c r="E15" s="23">
        <v>117</v>
      </c>
      <c r="F15" s="9">
        <v>4</v>
      </c>
      <c r="G15" s="122">
        <v>0.00012847222222222223</v>
      </c>
      <c r="H15" s="122">
        <v>0.00048495370370370375</v>
      </c>
      <c r="I15" s="243">
        <f t="shared" si="0"/>
        <v>0.000613425925925926</v>
      </c>
      <c r="J15" s="239">
        <f t="shared" si="1"/>
        <v>21</v>
      </c>
      <c r="M15" s="166"/>
      <c r="N15" s="166"/>
      <c r="O15" s="166"/>
      <c r="P15" s="166"/>
      <c r="Q15" s="21"/>
      <c r="R15" s="21"/>
      <c r="S15" s="21"/>
      <c r="T15" s="32"/>
      <c r="U15" s="21"/>
      <c r="X15" s="10"/>
      <c r="Y15" s="11"/>
      <c r="Z15" s="12"/>
      <c r="AA15" s="13"/>
      <c r="AB15" s="14"/>
      <c r="AC15" s="15"/>
      <c r="AD15" s="10"/>
      <c r="AE15" s="10"/>
    </row>
    <row r="16" spans="1:31" ht="10.5" customHeight="1" thickBot="1">
      <c r="A16" s="31"/>
      <c r="B16" s="28">
        <v>4</v>
      </c>
      <c r="C16" s="36" t="s">
        <v>97</v>
      </c>
      <c r="D16" s="28" t="s">
        <v>61</v>
      </c>
      <c r="E16" s="28">
        <v>117</v>
      </c>
      <c r="F16" s="28">
        <v>5</v>
      </c>
      <c r="G16" s="123">
        <v>0.00012349537037037038</v>
      </c>
      <c r="H16" s="123">
        <v>0.0004734953703703704</v>
      </c>
      <c r="I16" s="242">
        <f t="shared" si="0"/>
        <v>0.0005969907407407408</v>
      </c>
      <c r="J16" s="240">
        <f t="shared" si="1"/>
        <v>20</v>
      </c>
      <c r="M16" s="166"/>
      <c r="N16" s="166"/>
      <c r="O16" s="166"/>
      <c r="P16" s="166"/>
      <c r="Q16" s="21"/>
      <c r="R16" s="21"/>
      <c r="S16" s="21"/>
      <c r="T16" s="32"/>
      <c r="U16" s="21"/>
      <c r="X16" s="10"/>
      <c r="Y16" s="11"/>
      <c r="Z16" s="12"/>
      <c r="AA16" s="13"/>
      <c r="AB16" s="14"/>
      <c r="AC16" s="15"/>
      <c r="AD16" s="10"/>
      <c r="AE16" s="10"/>
    </row>
    <row r="17" spans="1:31" ht="10.5" customHeight="1">
      <c r="A17" s="30"/>
      <c r="B17" s="23">
        <v>1</v>
      </c>
      <c r="C17" s="1" t="s">
        <v>57</v>
      </c>
      <c r="D17" s="23" t="s">
        <v>61</v>
      </c>
      <c r="E17" s="23">
        <v>121</v>
      </c>
      <c r="F17" s="23">
        <v>11</v>
      </c>
      <c r="G17" s="121">
        <v>0.00012037037037037039</v>
      </c>
      <c r="H17" s="121">
        <v>0.00043055555555555555</v>
      </c>
      <c r="I17" s="243">
        <f t="shared" si="0"/>
        <v>0.000550925925925926</v>
      </c>
      <c r="J17" s="239">
        <f t="shared" si="1"/>
        <v>8</v>
      </c>
      <c r="M17" s="166"/>
      <c r="N17" s="166"/>
      <c r="O17" s="166"/>
      <c r="P17" s="166"/>
      <c r="Q17" s="21"/>
      <c r="R17" s="21"/>
      <c r="S17" s="21"/>
      <c r="T17" s="32"/>
      <c r="U17" s="22"/>
      <c r="X17" s="10"/>
      <c r="Y17" s="11"/>
      <c r="Z17" s="12"/>
      <c r="AA17" s="13"/>
      <c r="AB17" s="14"/>
      <c r="AC17" s="15"/>
      <c r="AD17" s="10"/>
      <c r="AE17" s="10"/>
    </row>
    <row r="18" spans="1:31" ht="10.5" customHeight="1">
      <c r="A18" s="30">
        <v>5</v>
      </c>
      <c r="B18" s="37">
        <v>2</v>
      </c>
      <c r="C18" s="35" t="s">
        <v>58</v>
      </c>
      <c r="D18" s="9" t="s">
        <v>61</v>
      </c>
      <c r="E18" s="23">
        <v>121</v>
      </c>
      <c r="F18" s="9">
        <v>12</v>
      </c>
      <c r="G18" s="122">
        <v>0.00012256944444444443</v>
      </c>
      <c r="H18" s="122">
        <v>0.0004618055555555555</v>
      </c>
      <c r="I18" s="243">
        <f t="shared" si="0"/>
        <v>0.0005843749999999999</v>
      </c>
      <c r="J18" s="239">
        <f t="shared" si="1"/>
        <v>16</v>
      </c>
      <c r="M18" s="166"/>
      <c r="N18" s="166"/>
      <c r="O18" s="166"/>
      <c r="P18" s="166"/>
      <c r="Q18" s="21"/>
      <c r="R18" s="21"/>
      <c r="S18" s="21"/>
      <c r="T18" s="32"/>
      <c r="U18" s="21"/>
      <c r="X18" s="10"/>
      <c r="Y18" s="11"/>
      <c r="Z18" s="12"/>
      <c r="AA18" s="13"/>
      <c r="AB18" s="14"/>
      <c r="AC18" s="15"/>
      <c r="AD18" s="10"/>
      <c r="AE18" s="10"/>
    </row>
    <row r="19" spans="1:31" ht="10.5" customHeight="1">
      <c r="A19" s="30"/>
      <c r="B19" s="37">
        <v>3</v>
      </c>
      <c r="C19" s="35" t="s">
        <v>59</v>
      </c>
      <c r="D19" s="9" t="s">
        <v>62</v>
      </c>
      <c r="E19" s="23">
        <v>121</v>
      </c>
      <c r="F19" s="9">
        <v>13</v>
      </c>
      <c r="G19" s="122">
        <v>0.00012256944444444443</v>
      </c>
      <c r="H19" s="122">
        <v>0.0004560185185185185</v>
      </c>
      <c r="I19" s="243">
        <f t="shared" si="0"/>
        <v>0.0005785879629629629</v>
      </c>
      <c r="J19" s="239">
        <f t="shared" si="1"/>
        <v>14</v>
      </c>
      <c r="M19" s="166"/>
      <c r="N19" s="166"/>
      <c r="O19" s="166"/>
      <c r="P19" s="166"/>
      <c r="Q19" s="21"/>
      <c r="R19" s="21"/>
      <c r="S19" s="21"/>
      <c r="T19" s="32"/>
      <c r="U19" s="21"/>
      <c r="X19" s="10"/>
      <c r="Y19" s="11"/>
      <c r="Z19" s="12"/>
      <c r="AA19" s="13"/>
      <c r="AB19" s="14"/>
      <c r="AC19" s="15"/>
      <c r="AD19" s="10"/>
      <c r="AE19" s="10"/>
    </row>
    <row r="20" spans="1:31" ht="10.5" customHeight="1" thickBot="1">
      <c r="A20" s="31"/>
      <c r="B20" s="28">
        <v>4</v>
      </c>
      <c r="C20" s="36" t="s">
        <v>60</v>
      </c>
      <c r="D20" s="28" t="s">
        <v>61</v>
      </c>
      <c r="E20" s="28">
        <v>121</v>
      </c>
      <c r="F20" s="28">
        <v>14</v>
      </c>
      <c r="G20" s="123">
        <v>0.00012037037037037039</v>
      </c>
      <c r="H20" s="123">
        <v>0.0004293981481481482</v>
      </c>
      <c r="I20" s="242">
        <f t="shared" si="0"/>
        <v>0.0005497685185185186</v>
      </c>
      <c r="J20" s="240">
        <f t="shared" si="1"/>
        <v>7</v>
      </c>
      <c r="M20" s="166"/>
      <c r="N20" s="166"/>
      <c r="O20" s="166"/>
      <c r="P20" s="166"/>
      <c r="Q20" s="21"/>
      <c r="R20" s="21"/>
      <c r="S20" s="21"/>
      <c r="T20" s="32"/>
      <c r="U20" s="21"/>
      <c r="X20" s="10"/>
      <c r="Y20" s="11"/>
      <c r="Z20" s="12"/>
      <c r="AA20" s="13"/>
      <c r="AB20" s="14"/>
      <c r="AC20" s="15"/>
      <c r="AD20" s="10"/>
      <c r="AE20" s="10"/>
    </row>
    <row r="21" spans="1:31" ht="10.5" customHeight="1">
      <c r="A21" s="30"/>
      <c r="B21" s="23">
        <v>1</v>
      </c>
      <c r="C21" s="1" t="s">
        <v>147</v>
      </c>
      <c r="D21" s="23" t="s">
        <v>93</v>
      </c>
      <c r="E21" s="23">
        <v>125</v>
      </c>
      <c r="F21" s="23">
        <v>20</v>
      </c>
      <c r="G21" s="121">
        <v>0.00010821759259259259</v>
      </c>
      <c r="H21" s="121">
        <v>0.00038541666666666667</v>
      </c>
      <c r="I21" s="243">
        <f t="shared" si="0"/>
        <v>0.0004936342592592592</v>
      </c>
      <c r="J21" s="231">
        <f t="shared" si="1"/>
        <v>2</v>
      </c>
      <c r="M21" s="166"/>
      <c r="N21" s="166"/>
      <c r="O21" s="166"/>
      <c r="P21" s="166"/>
      <c r="Q21" s="21"/>
      <c r="R21" s="21"/>
      <c r="S21" s="21"/>
      <c r="T21" s="32"/>
      <c r="U21" s="21"/>
      <c r="X21" s="10"/>
      <c r="Y21" s="11"/>
      <c r="Z21" s="12"/>
      <c r="AA21" s="13"/>
      <c r="AB21" s="14"/>
      <c r="AC21" s="15"/>
      <c r="AD21" s="10"/>
      <c r="AE21" s="10"/>
    </row>
    <row r="22" spans="1:31" ht="10.5" customHeight="1">
      <c r="A22" s="30">
        <v>6</v>
      </c>
      <c r="B22" s="37">
        <v>2</v>
      </c>
      <c r="C22" s="35" t="s">
        <v>148</v>
      </c>
      <c r="D22" s="9" t="s">
        <v>93</v>
      </c>
      <c r="E22" s="23">
        <v>125</v>
      </c>
      <c r="F22" s="9">
        <v>21</v>
      </c>
      <c r="G22" s="122">
        <v>0.0001273148148148148</v>
      </c>
      <c r="H22" s="122">
        <v>0.00045578703703703704</v>
      </c>
      <c r="I22" s="243">
        <f t="shared" si="0"/>
        <v>0.0005831018518518518</v>
      </c>
      <c r="J22" s="239">
        <f t="shared" si="1"/>
        <v>15</v>
      </c>
      <c r="M22" s="166"/>
      <c r="N22" s="166"/>
      <c r="O22" s="166"/>
      <c r="P22" s="166"/>
      <c r="Q22" s="21"/>
      <c r="R22" s="21"/>
      <c r="S22" s="21"/>
      <c r="T22" s="32"/>
      <c r="U22" s="22"/>
      <c r="X22" s="10"/>
      <c r="Y22" s="11"/>
      <c r="Z22" s="12"/>
      <c r="AA22" s="13"/>
      <c r="AB22" s="14"/>
      <c r="AC22" s="15"/>
      <c r="AD22" s="10"/>
      <c r="AE22" s="10"/>
    </row>
    <row r="23" spans="1:31" ht="10.5" customHeight="1">
      <c r="A23" s="30"/>
      <c r="B23" s="37">
        <v>3</v>
      </c>
      <c r="C23" s="35" t="s">
        <v>149</v>
      </c>
      <c r="D23" s="9" t="s">
        <v>61</v>
      </c>
      <c r="E23" s="23">
        <v>125</v>
      </c>
      <c r="F23" s="9">
        <v>22</v>
      </c>
      <c r="G23" s="122">
        <v>0.00011921296296296299</v>
      </c>
      <c r="H23" s="122">
        <v>0.0004469907407407407</v>
      </c>
      <c r="I23" s="243">
        <f t="shared" si="0"/>
        <v>0.0005662037037037036</v>
      </c>
      <c r="J23" s="239">
        <f t="shared" si="1"/>
        <v>10</v>
      </c>
      <c r="M23" s="166"/>
      <c r="N23" s="166"/>
      <c r="O23" s="166"/>
      <c r="P23" s="166"/>
      <c r="Q23" s="21"/>
      <c r="R23" s="21"/>
      <c r="S23" s="21"/>
      <c r="T23" s="32"/>
      <c r="U23" s="22"/>
      <c r="X23" s="10"/>
      <c r="Y23" s="11"/>
      <c r="Z23" s="12"/>
      <c r="AA23" s="13"/>
      <c r="AB23" s="14"/>
      <c r="AC23" s="15"/>
      <c r="AD23" s="10"/>
      <c r="AE23" s="10"/>
    </row>
    <row r="24" spans="1:31" ht="10.5" customHeight="1" thickBot="1">
      <c r="A24" s="31"/>
      <c r="B24" s="28">
        <v>4</v>
      </c>
      <c r="C24" s="36" t="s">
        <v>150</v>
      </c>
      <c r="D24" s="28" t="s">
        <v>93</v>
      </c>
      <c r="E24" s="28">
        <v>125</v>
      </c>
      <c r="F24" s="28">
        <v>23</v>
      </c>
      <c r="G24" s="123">
        <v>0.00011504629629629629</v>
      </c>
      <c r="H24" s="123">
        <v>0.0004155092592592592</v>
      </c>
      <c r="I24" s="242">
        <f t="shared" si="0"/>
        <v>0.0005305555555555555</v>
      </c>
      <c r="J24" s="240">
        <f t="shared" si="1"/>
        <v>4</v>
      </c>
      <c r="M24" s="166"/>
      <c r="N24" s="166"/>
      <c r="O24" s="166"/>
      <c r="P24" s="166"/>
      <c r="Q24" s="21"/>
      <c r="R24" s="21"/>
      <c r="S24" s="21"/>
      <c r="T24" s="32"/>
      <c r="U24" s="21"/>
      <c r="X24" s="10"/>
      <c r="Y24" s="11"/>
      <c r="Z24" s="12"/>
      <c r="AA24" s="13"/>
      <c r="AB24" s="14"/>
      <c r="AC24" s="15"/>
      <c r="AD24" s="10"/>
      <c r="AE24" s="10"/>
    </row>
    <row r="25" spans="1:31" ht="10.5" customHeight="1">
      <c r="A25" s="30"/>
      <c r="B25" s="23">
        <v>1</v>
      </c>
      <c r="C25" s="34" t="s">
        <v>251</v>
      </c>
      <c r="D25" s="23" t="s">
        <v>96</v>
      </c>
      <c r="E25" s="23">
        <v>126</v>
      </c>
      <c r="F25" s="23">
        <v>29</v>
      </c>
      <c r="G25" s="121">
        <v>0.0001287037037037037</v>
      </c>
      <c r="H25" s="121">
        <v>0.0004612268518518518</v>
      </c>
      <c r="I25" s="243">
        <f t="shared" si="0"/>
        <v>0.0005899305555555556</v>
      </c>
      <c r="J25" s="239">
        <f>RANK(I25,$I$13:$I$36,1)</f>
        <v>18</v>
      </c>
      <c r="M25" s="166"/>
      <c r="N25" s="166"/>
      <c r="O25" s="166"/>
      <c r="P25" s="166"/>
      <c r="Q25" s="21"/>
      <c r="R25" s="21"/>
      <c r="S25" s="21"/>
      <c r="T25" s="32"/>
      <c r="U25" s="21"/>
      <c r="X25" s="10"/>
      <c r="Y25" s="11"/>
      <c r="Z25" s="12"/>
      <c r="AA25" s="13"/>
      <c r="AB25" s="14"/>
      <c r="AC25" s="15"/>
      <c r="AD25" s="10"/>
      <c r="AE25" s="10"/>
    </row>
    <row r="26" spans="1:31" ht="10.5" customHeight="1">
      <c r="A26" s="30">
        <v>4</v>
      </c>
      <c r="B26" s="37">
        <v>2</v>
      </c>
      <c r="C26" s="35" t="s">
        <v>155</v>
      </c>
      <c r="D26" s="9" t="s">
        <v>61</v>
      </c>
      <c r="E26" s="23">
        <v>126</v>
      </c>
      <c r="F26" s="9">
        <v>30</v>
      </c>
      <c r="G26" s="122">
        <v>0.00013078703703703706</v>
      </c>
      <c r="H26" s="122">
        <v>0.00045787037037037036</v>
      </c>
      <c r="I26" s="243">
        <f t="shared" si="0"/>
        <v>0.0005886574074074074</v>
      </c>
      <c r="J26" s="239">
        <f t="shared" si="1"/>
        <v>17</v>
      </c>
      <c r="M26" s="166"/>
      <c r="N26" s="166"/>
      <c r="O26" s="166"/>
      <c r="P26" s="166"/>
      <c r="Q26" s="21"/>
      <c r="R26" s="21"/>
      <c r="S26" s="21"/>
      <c r="T26" s="32"/>
      <c r="U26" s="22"/>
      <c r="X26" s="10"/>
      <c r="Y26" s="11"/>
      <c r="Z26" s="12"/>
      <c r="AA26" s="13"/>
      <c r="AB26" s="14"/>
      <c r="AC26" s="15"/>
      <c r="AD26" s="10"/>
      <c r="AE26" s="10"/>
    </row>
    <row r="27" spans="1:31" ht="10.5" customHeight="1">
      <c r="A27" s="30"/>
      <c r="B27" s="37">
        <v>3</v>
      </c>
      <c r="C27" s="35" t="s">
        <v>156</v>
      </c>
      <c r="D27" s="9" t="s">
        <v>61</v>
      </c>
      <c r="E27" s="23">
        <v>126</v>
      </c>
      <c r="F27" s="9">
        <v>31</v>
      </c>
      <c r="G27" s="122">
        <v>0.00011574074074074073</v>
      </c>
      <c r="H27" s="122">
        <v>0.000427662037037037</v>
      </c>
      <c r="I27" s="243">
        <f t="shared" si="0"/>
        <v>0.0005434027777777777</v>
      </c>
      <c r="J27" s="239">
        <f t="shared" si="1"/>
        <v>6</v>
      </c>
      <c r="M27" s="166"/>
      <c r="N27" s="166"/>
      <c r="O27" s="166"/>
      <c r="P27" s="166"/>
      <c r="Q27" s="21"/>
      <c r="R27" s="21"/>
      <c r="S27" s="21"/>
      <c r="T27" s="32"/>
      <c r="U27" s="21"/>
      <c r="X27" s="10"/>
      <c r="Y27" s="11"/>
      <c r="Z27" s="16"/>
      <c r="AA27" s="17"/>
      <c r="AB27" s="14"/>
      <c r="AC27" s="15"/>
      <c r="AD27" s="10"/>
      <c r="AE27" s="10"/>
    </row>
    <row r="28" spans="1:31" ht="10.5" customHeight="1" thickBot="1">
      <c r="A28" s="31"/>
      <c r="B28" s="28">
        <v>4</v>
      </c>
      <c r="C28" s="36" t="s">
        <v>157</v>
      </c>
      <c r="D28" s="28" t="s">
        <v>62</v>
      </c>
      <c r="E28" s="28">
        <v>126</v>
      </c>
      <c r="F28" s="28">
        <v>33</v>
      </c>
      <c r="G28" s="123">
        <v>0.00013194444444444443</v>
      </c>
      <c r="H28" s="123">
        <v>0.00045925925925925925</v>
      </c>
      <c r="I28" s="242">
        <f t="shared" si="0"/>
        <v>0.0005912037037037037</v>
      </c>
      <c r="J28" s="240">
        <f t="shared" si="1"/>
        <v>19</v>
      </c>
      <c r="M28" s="166"/>
      <c r="N28" s="166"/>
      <c r="O28" s="166"/>
      <c r="P28" s="166"/>
      <c r="Q28" s="21"/>
      <c r="R28" s="21"/>
      <c r="S28" s="21"/>
      <c r="T28" s="32"/>
      <c r="U28" s="21"/>
      <c r="X28" s="10"/>
      <c r="Y28" s="11"/>
      <c r="Z28" s="12"/>
      <c r="AA28" s="13"/>
      <c r="AB28" s="14"/>
      <c r="AC28" s="15"/>
      <c r="AD28" s="10"/>
      <c r="AE28" s="10"/>
    </row>
    <row r="29" spans="1:31" ht="10.5" customHeight="1">
      <c r="A29" s="113"/>
      <c r="B29" s="114">
        <v>1</v>
      </c>
      <c r="C29" s="115" t="s">
        <v>179</v>
      </c>
      <c r="D29" s="114" t="s">
        <v>93</v>
      </c>
      <c r="E29" s="114">
        <v>127</v>
      </c>
      <c r="F29" s="114">
        <v>38</v>
      </c>
      <c r="G29" s="124">
        <v>0.00012662037037037036</v>
      </c>
      <c r="H29" s="124">
        <v>0.0004398148148148148</v>
      </c>
      <c r="I29" s="244">
        <f t="shared" si="0"/>
        <v>0.0005664351851851852</v>
      </c>
      <c r="J29" s="245">
        <f t="shared" si="1"/>
        <v>12</v>
      </c>
      <c r="M29" s="166"/>
      <c r="N29" s="166"/>
      <c r="O29" s="166"/>
      <c r="P29" s="166"/>
      <c r="Q29" s="21"/>
      <c r="R29" s="21"/>
      <c r="S29" s="21"/>
      <c r="T29" s="32"/>
      <c r="U29" s="21"/>
      <c r="X29" s="10"/>
      <c r="Y29" s="11"/>
      <c r="Z29" s="12"/>
      <c r="AA29" s="13"/>
      <c r="AB29" s="14"/>
      <c r="AC29" s="15"/>
      <c r="AD29" s="10"/>
      <c r="AE29" s="10"/>
    </row>
    <row r="30" spans="1:31" ht="10.5" customHeight="1">
      <c r="A30" s="30">
        <v>2</v>
      </c>
      <c r="B30" s="37">
        <v>2</v>
      </c>
      <c r="C30" s="35" t="s">
        <v>183</v>
      </c>
      <c r="D30" s="9" t="s">
        <v>93</v>
      </c>
      <c r="E30" s="23">
        <v>127</v>
      </c>
      <c r="F30" s="9">
        <v>39</v>
      </c>
      <c r="G30" s="122">
        <v>0.00012407407407407408</v>
      </c>
      <c r="H30" s="122">
        <v>0.0004930555555555556</v>
      </c>
      <c r="I30" s="243">
        <f t="shared" si="0"/>
        <v>0.0006171296296296297</v>
      </c>
      <c r="J30" s="239">
        <f t="shared" si="1"/>
        <v>22</v>
      </c>
      <c r="M30" s="166"/>
      <c r="N30" s="166"/>
      <c r="O30" s="166"/>
      <c r="P30" s="166"/>
      <c r="Q30" s="21"/>
      <c r="R30" s="21"/>
      <c r="S30" s="21"/>
      <c r="T30" s="32"/>
      <c r="U30" s="21"/>
      <c r="X30" s="10"/>
      <c r="Y30" s="11"/>
      <c r="Z30" s="12"/>
      <c r="AA30" s="13"/>
      <c r="AB30" s="14"/>
      <c r="AC30" s="15"/>
      <c r="AD30" s="10"/>
      <c r="AE30" s="10"/>
    </row>
    <row r="31" spans="1:31" ht="10.5" customHeight="1">
      <c r="A31" s="30"/>
      <c r="B31" s="37">
        <v>3</v>
      </c>
      <c r="C31" s="35" t="s">
        <v>245</v>
      </c>
      <c r="D31" s="9" t="s">
        <v>61</v>
      </c>
      <c r="E31" s="23">
        <v>127</v>
      </c>
      <c r="F31" s="23">
        <v>40</v>
      </c>
      <c r="G31" s="122">
        <v>0.00013645833333333332</v>
      </c>
      <c r="H31" s="122">
        <v>0.0004976851851851852</v>
      </c>
      <c r="I31" s="243">
        <f t="shared" si="0"/>
        <v>0.0006341435185185185</v>
      </c>
      <c r="J31" s="239">
        <f t="shared" si="1"/>
        <v>24</v>
      </c>
      <c r="K31" s="117"/>
      <c r="L31" s="132"/>
      <c r="M31" s="166"/>
      <c r="N31" s="166"/>
      <c r="O31" s="166"/>
      <c r="P31" s="166"/>
      <c r="Q31" s="21"/>
      <c r="R31" s="21"/>
      <c r="S31" s="21"/>
      <c r="T31" s="32"/>
      <c r="U31" s="21"/>
      <c r="X31" s="10"/>
      <c r="Y31" s="11"/>
      <c r="Z31" s="12"/>
      <c r="AA31" s="13"/>
      <c r="AB31" s="14"/>
      <c r="AC31" s="15"/>
      <c r="AD31" s="10"/>
      <c r="AE31" s="10"/>
    </row>
    <row r="32" spans="1:31" ht="10.5" customHeight="1" thickBot="1">
      <c r="A32" s="31"/>
      <c r="B32" s="28">
        <v>4</v>
      </c>
      <c r="C32" s="36" t="s">
        <v>184</v>
      </c>
      <c r="D32" s="28" t="s">
        <v>93</v>
      </c>
      <c r="E32" s="28">
        <v>127</v>
      </c>
      <c r="F32" s="28">
        <v>41</v>
      </c>
      <c r="G32" s="123">
        <v>0.00012638888888888888</v>
      </c>
      <c r="H32" s="123">
        <v>0.0004398148148148148</v>
      </c>
      <c r="I32" s="242">
        <f t="shared" si="0"/>
        <v>0.0005662037037037037</v>
      </c>
      <c r="J32" s="240">
        <f t="shared" si="1"/>
        <v>11</v>
      </c>
      <c r="K32" s="117"/>
      <c r="L32" s="132"/>
      <c r="M32" s="166"/>
      <c r="N32" s="166"/>
      <c r="O32" s="166"/>
      <c r="P32" s="166"/>
      <c r="Q32" s="21"/>
      <c r="R32" s="21"/>
      <c r="S32" s="21"/>
      <c r="T32" s="32"/>
      <c r="U32" s="21"/>
      <c r="X32" s="10"/>
      <c r="Y32" s="11"/>
      <c r="Z32" s="12"/>
      <c r="AA32" s="13"/>
      <c r="AB32" s="14"/>
      <c r="AC32" s="15"/>
      <c r="AD32" s="10"/>
      <c r="AE32" s="10"/>
    </row>
    <row r="33" spans="1:31" ht="10.5" customHeight="1">
      <c r="A33" s="30"/>
      <c r="B33" s="23">
        <v>1</v>
      </c>
      <c r="C33" s="34" t="s">
        <v>205</v>
      </c>
      <c r="D33" s="23" t="s">
        <v>206</v>
      </c>
      <c r="E33" s="23">
        <v>135</v>
      </c>
      <c r="F33" s="23">
        <v>47</v>
      </c>
      <c r="G33" s="121">
        <v>0.00010416666666666667</v>
      </c>
      <c r="H33" s="121">
        <v>0.00037615740740740735</v>
      </c>
      <c r="I33" s="243">
        <f t="shared" si="0"/>
        <v>0.00048032407407407404</v>
      </c>
      <c r="J33" s="228">
        <f t="shared" si="1"/>
        <v>1</v>
      </c>
      <c r="M33" s="166"/>
      <c r="N33" s="166"/>
      <c r="O33" s="166"/>
      <c r="P33" s="166"/>
      <c r="Q33" s="21"/>
      <c r="R33" s="21"/>
      <c r="S33" s="21"/>
      <c r="T33" s="32"/>
      <c r="U33" s="21"/>
      <c r="X33" s="10"/>
      <c r="Y33" s="11"/>
      <c r="Z33" s="12"/>
      <c r="AA33" s="13"/>
      <c r="AB33" s="14"/>
      <c r="AC33" s="15"/>
      <c r="AD33" s="10"/>
      <c r="AE33" s="10"/>
    </row>
    <row r="34" spans="1:31" ht="10.5" customHeight="1">
      <c r="A34" s="30">
        <v>3</v>
      </c>
      <c r="B34" s="37">
        <v>2</v>
      </c>
      <c r="C34" s="35" t="s">
        <v>207</v>
      </c>
      <c r="D34" s="9" t="s">
        <v>206</v>
      </c>
      <c r="E34" s="23">
        <v>135</v>
      </c>
      <c r="F34" s="9">
        <v>48</v>
      </c>
      <c r="G34" s="119">
        <v>0.00011805555555555555</v>
      </c>
      <c r="H34" s="119">
        <v>0.00043402777777777775</v>
      </c>
      <c r="I34" s="223">
        <f t="shared" si="0"/>
        <v>0.0005520833333333332</v>
      </c>
      <c r="J34" s="225">
        <f t="shared" si="1"/>
        <v>9</v>
      </c>
      <c r="K34" s="112"/>
      <c r="L34" s="133"/>
      <c r="M34" s="166"/>
      <c r="N34" s="166"/>
      <c r="O34" s="166"/>
      <c r="P34" s="166"/>
      <c r="Q34" s="21"/>
      <c r="R34" s="21"/>
      <c r="S34" s="21"/>
      <c r="T34" s="32"/>
      <c r="U34" s="21"/>
      <c r="X34" s="10"/>
      <c r="Y34" s="11"/>
      <c r="Z34" s="12"/>
      <c r="AA34" s="13"/>
      <c r="AB34" s="14"/>
      <c r="AC34" s="15"/>
      <c r="AD34" s="10"/>
      <c r="AE34" s="10"/>
    </row>
    <row r="35" spans="1:31" ht="10.5" customHeight="1">
      <c r="A35" s="30"/>
      <c r="B35" s="37">
        <v>3</v>
      </c>
      <c r="C35" s="35" t="s">
        <v>208</v>
      </c>
      <c r="D35" s="9" t="s">
        <v>206</v>
      </c>
      <c r="E35" s="23">
        <v>135</v>
      </c>
      <c r="F35" s="23">
        <v>49</v>
      </c>
      <c r="G35" s="119">
        <v>0.00011458333333333334</v>
      </c>
      <c r="H35" s="119">
        <v>0.0004231481481481482</v>
      </c>
      <c r="I35" s="223">
        <f t="shared" si="0"/>
        <v>0.0005377314814814815</v>
      </c>
      <c r="J35" s="225">
        <f t="shared" si="1"/>
        <v>5</v>
      </c>
      <c r="K35" s="112"/>
      <c r="L35" s="133"/>
      <c r="M35" s="166"/>
      <c r="N35" s="166"/>
      <c r="O35" s="166"/>
      <c r="P35" s="166"/>
      <c r="Q35" s="21"/>
      <c r="R35" s="21"/>
      <c r="S35" s="21"/>
      <c r="T35" s="32"/>
      <c r="U35" s="21"/>
      <c r="X35" s="10"/>
      <c r="Y35" s="11"/>
      <c r="Z35" s="12"/>
      <c r="AA35" s="13"/>
      <c r="AB35" s="14"/>
      <c r="AC35" s="15"/>
      <c r="AD35" s="10"/>
      <c r="AE35" s="10"/>
    </row>
    <row r="36" spans="1:31" ht="10.5" customHeight="1" thickBot="1">
      <c r="A36" s="31"/>
      <c r="B36" s="28">
        <v>4</v>
      </c>
      <c r="C36" s="36" t="s">
        <v>209</v>
      </c>
      <c r="D36" s="28" t="s">
        <v>93</v>
      </c>
      <c r="E36" s="28">
        <v>135</v>
      </c>
      <c r="F36" s="28">
        <v>53</v>
      </c>
      <c r="G36" s="120">
        <v>0.00011631944444444445</v>
      </c>
      <c r="H36" s="120">
        <v>0.00040729166666666664</v>
      </c>
      <c r="I36" s="226">
        <f t="shared" si="0"/>
        <v>0.0005236111111111111</v>
      </c>
      <c r="J36" s="238">
        <f t="shared" si="1"/>
        <v>3</v>
      </c>
      <c r="K36" s="116"/>
      <c r="M36" s="166"/>
      <c r="N36" s="166"/>
      <c r="O36" s="166"/>
      <c r="P36" s="166"/>
      <c r="Q36" s="21"/>
      <c r="R36" s="21"/>
      <c r="S36" s="21"/>
      <c r="T36" s="32"/>
      <c r="U36" s="21"/>
      <c r="X36" s="10"/>
      <c r="Y36" s="11"/>
      <c r="Z36" s="12"/>
      <c r="AA36" s="13"/>
      <c r="AB36" s="14"/>
      <c r="AC36" s="15"/>
      <c r="AD36" s="10"/>
      <c r="AE36" s="10"/>
    </row>
    <row r="37" spans="1:45" s="59" customFormat="1" ht="12" customHeight="1" thickBot="1">
      <c r="A37" s="68"/>
      <c r="B37" s="69"/>
      <c r="C37" s="167" t="s">
        <v>241</v>
      </c>
      <c r="D37" s="168"/>
      <c r="E37" s="168"/>
      <c r="F37" s="168"/>
      <c r="G37" s="168"/>
      <c r="H37" s="169"/>
      <c r="I37" s="70"/>
      <c r="J37" s="71"/>
      <c r="K37" s="170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61"/>
      <c r="W37" s="61"/>
      <c r="X37" s="62"/>
      <c r="Y37" s="63"/>
      <c r="Z37" s="64"/>
      <c r="AA37" s="65"/>
      <c r="AB37" s="66"/>
      <c r="AC37" s="63"/>
      <c r="AD37" s="64"/>
      <c r="AE37" s="65"/>
      <c r="AF37" s="66"/>
      <c r="AG37" s="65"/>
      <c r="AH37" s="63"/>
      <c r="AI37" s="64"/>
      <c r="AJ37" s="65"/>
      <c r="AK37" s="66"/>
      <c r="AL37" s="61"/>
      <c r="AM37" s="64"/>
      <c r="AN37" s="65"/>
      <c r="AO37" s="66"/>
      <c r="AP37" s="63"/>
      <c r="AQ37" s="63"/>
      <c r="AR37" s="63"/>
      <c r="AS37" s="61"/>
    </row>
    <row r="38" spans="1:45" s="59" customFormat="1" ht="27" customHeight="1" thickBot="1">
      <c r="A38" s="24" t="s">
        <v>4</v>
      </c>
      <c r="B38" s="25" t="s">
        <v>9</v>
      </c>
      <c r="C38" s="25" t="s">
        <v>5</v>
      </c>
      <c r="D38" s="25" t="s">
        <v>0</v>
      </c>
      <c r="E38" s="25" t="s">
        <v>6</v>
      </c>
      <c r="F38" s="25" t="s">
        <v>7</v>
      </c>
      <c r="G38" s="25" t="s">
        <v>47</v>
      </c>
      <c r="H38" s="25" t="s">
        <v>48</v>
      </c>
      <c r="I38" s="25" t="s">
        <v>27</v>
      </c>
      <c r="J38" s="26" t="s">
        <v>2</v>
      </c>
      <c r="K38" s="60"/>
      <c r="L38" s="134"/>
      <c r="M38" s="137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2"/>
      <c r="Y38" s="63"/>
      <c r="Z38" s="64"/>
      <c r="AA38" s="65"/>
      <c r="AB38" s="66"/>
      <c r="AC38" s="63"/>
      <c r="AD38" s="64"/>
      <c r="AE38" s="65"/>
      <c r="AF38" s="66"/>
      <c r="AG38" s="65"/>
      <c r="AH38" s="63"/>
      <c r="AI38" s="64"/>
      <c r="AJ38" s="65"/>
      <c r="AK38" s="66"/>
      <c r="AL38" s="61"/>
      <c r="AM38" s="64"/>
      <c r="AN38" s="65"/>
      <c r="AO38" s="66"/>
      <c r="AP38" s="63"/>
      <c r="AQ38" s="63"/>
      <c r="AR38" s="63"/>
      <c r="AS38" s="61"/>
    </row>
    <row r="39" spans="1:45" ht="10.5" customHeight="1">
      <c r="A39" s="30"/>
      <c r="B39" s="23">
        <v>1</v>
      </c>
      <c r="C39" s="34" t="s">
        <v>98</v>
      </c>
      <c r="D39" s="23" t="s">
        <v>93</v>
      </c>
      <c r="E39" s="23">
        <v>117</v>
      </c>
      <c r="F39" s="23">
        <v>6</v>
      </c>
      <c r="G39" s="118">
        <v>0.00013449074074074074</v>
      </c>
      <c r="H39" s="118">
        <v>0.0004990740740740741</v>
      </c>
      <c r="I39" s="223">
        <f>SUM(G39:H39)</f>
        <v>0.0006335648148148149</v>
      </c>
      <c r="J39" s="225">
        <f>RANK(I39,$I$39:$I$62,1)</f>
        <v>21</v>
      </c>
      <c r="M39" s="166"/>
      <c r="N39" s="166"/>
      <c r="O39" s="166"/>
      <c r="P39" s="166"/>
      <c r="Q39" s="21"/>
      <c r="R39" s="21"/>
      <c r="S39" s="21"/>
      <c r="T39" s="32"/>
      <c r="U39" s="22"/>
      <c r="X39" s="10"/>
      <c r="Y39" s="11"/>
      <c r="Z39" s="12"/>
      <c r="AA39" s="13"/>
      <c r="AB39" s="14"/>
      <c r="AC39" s="11"/>
      <c r="AD39" s="12"/>
      <c r="AE39" s="13"/>
      <c r="AF39" s="14"/>
      <c r="AG39" s="15"/>
      <c r="AH39" s="11"/>
      <c r="AI39" s="12"/>
      <c r="AJ39" s="13"/>
      <c r="AK39" s="14"/>
      <c r="AL39" s="19"/>
      <c r="AM39" s="12"/>
      <c r="AN39" s="13"/>
      <c r="AO39" s="14"/>
      <c r="AP39" s="11"/>
      <c r="AQ39" s="11"/>
      <c r="AR39" s="11"/>
      <c r="AS39" s="19"/>
    </row>
    <row r="40" spans="1:45" ht="10.5" customHeight="1">
      <c r="A40" s="30">
        <v>1</v>
      </c>
      <c r="B40" s="37">
        <v>2</v>
      </c>
      <c r="C40" s="35" t="s">
        <v>99</v>
      </c>
      <c r="D40" s="9" t="s">
        <v>93</v>
      </c>
      <c r="E40" s="23">
        <v>117</v>
      </c>
      <c r="F40" s="9">
        <v>7</v>
      </c>
      <c r="G40" s="119">
        <v>0.0001550925925925926</v>
      </c>
      <c r="H40" s="119">
        <v>0.00065625</v>
      </c>
      <c r="I40" s="223">
        <f aca="true" t="shared" si="2" ref="I40:I62">SUM(G40:H40)</f>
        <v>0.0008113425925925927</v>
      </c>
      <c r="J40" s="225">
        <f aca="true" t="shared" si="3" ref="J40:J62">RANK(I40,$I$39:$I$62,1)</f>
        <v>23</v>
      </c>
      <c r="M40" s="166"/>
      <c r="N40" s="166"/>
      <c r="O40" s="166"/>
      <c r="P40" s="166"/>
      <c r="Q40" s="21"/>
      <c r="R40" s="21"/>
      <c r="S40" s="21"/>
      <c r="T40" s="32"/>
      <c r="U40" s="21"/>
      <c r="X40" s="10"/>
      <c r="Y40" s="11"/>
      <c r="Z40" s="12"/>
      <c r="AA40" s="13"/>
      <c r="AB40" s="14"/>
      <c r="AC40" s="11"/>
      <c r="AD40" s="12"/>
      <c r="AE40" s="13"/>
      <c r="AF40" s="14"/>
      <c r="AG40" s="15"/>
      <c r="AH40" s="11"/>
      <c r="AI40" s="12"/>
      <c r="AJ40" s="13"/>
      <c r="AK40" s="14"/>
      <c r="AL40" s="19"/>
      <c r="AM40" s="12"/>
      <c r="AN40" s="13"/>
      <c r="AO40" s="14"/>
      <c r="AP40" s="11"/>
      <c r="AQ40" s="11"/>
      <c r="AR40" s="11"/>
      <c r="AS40" s="19"/>
    </row>
    <row r="41" spans="1:45" ht="10.5" customHeight="1">
      <c r="A41" s="30"/>
      <c r="B41" s="37">
        <v>3</v>
      </c>
      <c r="C41" s="35" t="s">
        <v>249</v>
      </c>
      <c r="D41" s="9" t="s">
        <v>93</v>
      </c>
      <c r="E41" s="23">
        <v>117</v>
      </c>
      <c r="F41" s="23">
        <v>8</v>
      </c>
      <c r="G41" s="119">
        <v>0.00011574074074074073</v>
      </c>
      <c r="H41" s="119">
        <v>0.00046446759259259266</v>
      </c>
      <c r="I41" s="223">
        <f t="shared" si="2"/>
        <v>0.0005802083333333334</v>
      </c>
      <c r="J41" s="225">
        <f t="shared" si="3"/>
        <v>19</v>
      </c>
      <c r="M41" s="166"/>
      <c r="N41" s="166"/>
      <c r="O41" s="166"/>
      <c r="P41" s="166"/>
      <c r="Q41" s="21"/>
      <c r="R41" s="21"/>
      <c r="S41" s="21"/>
      <c r="T41" s="32"/>
      <c r="U41" s="21"/>
      <c r="X41" s="10"/>
      <c r="Y41" s="11"/>
      <c r="Z41" s="12"/>
      <c r="AA41" s="13"/>
      <c r="AB41" s="14"/>
      <c r="AC41" s="11"/>
      <c r="AD41" s="12"/>
      <c r="AE41" s="13"/>
      <c r="AF41" s="14"/>
      <c r="AG41" s="15"/>
      <c r="AH41" s="11"/>
      <c r="AI41" s="12"/>
      <c r="AJ41" s="13"/>
      <c r="AK41" s="14"/>
      <c r="AL41" s="19"/>
      <c r="AM41" s="12"/>
      <c r="AN41" s="13"/>
      <c r="AO41" s="14"/>
      <c r="AP41" s="11"/>
      <c r="AQ41" s="11"/>
      <c r="AR41" s="11"/>
      <c r="AS41" s="19"/>
    </row>
    <row r="42" spans="1:45" ht="10.5" customHeight="1" thickBot="1">
      <c r="A42" s="31"/>
      <c r="B42" s="28">
        <v>4</v>
      </c>
      <c r="C42" s="36" t="s">
        <v>100</v>
      </c>
      <c r="D42" s="28" t="s">
        <v>61</v>
      </c>
      <c r="E42" s="28">
        <v>117</v>
      </c>
      <c r="F42" s="28">
        <v>10</v>
      </c>
      <c r="G42" s="120">
        <v>0.000134837962962963</v>
      </c>
      <c r="H42" s="120">
        <v>0.0005329861111111111</v>
      </c>
      <c r="I42" s="226">
        <f t="shared" si="2"/>
        <v>0.0006678240740740742</v>
      </c>
      <c r="J42" s="227">
        <f t="shared" si="3"/>
        <v>22</v>
      </c>
      <c r="M42" s="166"/>
      <c r="N42" s="166"/>
      <c r="O42" s="166"/>
      <c r="P42" s="166"/>
      <c r="Q42" s="21"/>
      <c r="R42" s="21"/>
      <c r="S42" s="21"/>
      <c r="T42" s="32"/>
      <c r="U42" s="21"/>
      <c r="X42" s="10"/>
      <c r="Y42" s="11"/>
      <c r="Z42" s="12"/>
      <c r="AA42" s="13"/>
      <c r="AB42" s="14"/>
      <c r="AC42" s="11"/>
      <c r="AD42" s="12"/>
      <c r="AE42" s="13"/>
      <c r="AF42" s="14"/>
      <c r="AG42" s="15"/>
      <c r="AH42" s="11"/>
      <c r="AI42" s="12"/>
      <c r="AJ42" s="13"/>
      <c r="AK42" s="14"/>
      <c r="AL42" s="19"/>
      <c r="AM42" s="12"/>
      <c r="AN42" s="13"/>
      <c r="AO42" s="14"/>
      <c r="AP42" s="11"/>
      <c r="AQ42" s="11"/>
      <c r="AR42" s="11"/>
      <c r="AS42" s="19"/>
    </row>
    <row r="43" spans="1:45" ht="10.5" customHeight="1">
      <c r="A43" s="30"/>
      <c r="B43" s="23">
        <v>1</v>
      </c>
      <c r="C43" s="34" t="s">
        <v>56</v>
      </c>
      <c r="D43" s="23" t="s">
        <v>61</v>
      </c>
      <c r="E43" s="23">
        <v>121</v>
      </c>
      <c r="F43" s="23">
        <v>15</v>
      </c>
      <c r="G43" s="118">
        <v>0.00011921296296296299</v>
      </c>
      <c r="H43" s="118">
        <v>0.0004444444444444444</v>
      </c>
      <c r="I43" s="223">
        <f t="shared" si="2"/>
        <v>0.0005636574074074074</v>
      </c>
      <c r="J43" s="225">
        <f t="shared" si="3"/>
        <v>14</v>
      </c>
      <c r="M43" s="166"/>
      <c r="N43" s="166"/>
      <c r="O43" s="166"/>
      <c r="P43" s="166"/>
      <c r="Q43" s="21"/>
      <c r="R43" s="21"/>
      <c r="S43" s="21"/>
      <c r="T43" s="32"/>
      <c r="U43" s="21"/>
      <c r="X43" s="10"/>
      <c r="Y43" s="11"/>
      <c r="Z43" s="12"/>
      <c r="AA43" s="13"/>
      <c r="AB43" s="14"/>
      <c r="AC43" s="11"/>
      <c r="AD43" s="12"/>
      <c r="AE43" s="13"/>
      <c r="AF43" s="14"/>
      <c r="AG43" s="15"/>
      <c r="AH43" s="11"/>
      <c r="AI43" s="12"/>
      <c r="AJ43" s="13"/>
      <c r="AK43" s="14"/>
      <c r="AL43" s="19"/>
      <c r="AM43" s="12"/>
      <c r="AN43" s="13"/>
      <c r="AO43" s="14"/>
      <c r="AP43" s="11"/>
      <c r="AQ43" s="11"/>
      <c r="AR43" s="11"/>
      <c r="AS43" s="19"/>
    </row>
    <row r="44" spans="1:45" ht="10.5" customHeight="1">
      <c r="A44" s="30">
        <v>5</v>
      </c>
      <c r="B44" s="37">
        <v>2</v>
      </c>
      <c r="C44" s="35" t="s">
        <v>248</v>
      </c>
      <c r="D44" s="23" t="s">
        <v>61</v>
      </c>
      <c r="E44" s="23">
        <v>121</v>
      </c>
      <c r="F44" s="9">
        <v>17</v>
      </c>
      <c r="G44" s="119">
        <v>0.0001261574074074074</v>
      </c>
      <c r="H44" s="119">
        <v>0.0004479166666666667</v>
      </c>
      <c r="I44" s="223">
        <f t="shared" si="2"/>
        <v>0.0005740740740740741</v>
      </c>
      <c r="J44" s="225">
        <f t="shared" si="3"/>
        <v>17</v>
      </c>
      <c r="M44" s="166"/>
      <c r="N44" s="166"/>
      <c r="O44" s="166"/>
      <c r="P44" s="166"/>
      <c r="Q44" s="21"/>
      <c r="R44" s="21"/>
      <c r="S44" s="21"/>
      <c r="T44" s="32"/>
      <c r="U44" s="21"/>
      <c r="X44" s="10"/>
      <c r="Y44" s="11"/>
      <c r="Z44" s="12"/>
      <c r="AA44" s="13"/>
      <c r="AB44" s="14"/>
      <c r="AC44" s="11"/>
      <c r="AD44" s="12"/>
      <c r="AE44" s="13"/>
      <c r="AF44" s="14"/>
      <c r="AG44" s="15"/>
      <c r="AH44" s="11"/>
      <c r="AI44" s="12"/>
      <c r="AJ44" s="13"/>
      <c r="AK44" s="14"/>
      <c r="AL44" s="19"/>
      <c r="AM44" s="12"/>
      <c r="AN44" s="13"/>
      <c r="AO44" s="14"/>
      <c r="AP44" s="11"/>
      <c r="AQ44" s="11"/>
      <c r="AR44" s="11"/>
      <c r="AS44" s="19"/>
    </row>
    <row r="45" spans="1:45" ht="10.5" customHeight="1">
      <c r="A45" s="30"/>
      <c r="B45" s="37">
        <v>3</v>
      </c>
      <c r="C45" s="35" t="s">
        <v>63</v>
      </c>
      <c r="D45" s="23" t="s">
        <v>61</v>
      </c>
      <c r="E45" s="23">
        <v>121</v>
      </c>
      <c r="F45" s="23">
        <v>18</v>
      </c>
      <c r="G45" s="119">
        <v>0.00012453703703703702</v>
      </c>
      <c r="H45" s="119">
        <v>0.0004513888888888889</v>
      </c>
      <c r="I45" s="223">
        <f t="shared" si="2"/>
        <v>0.0005759259259259259</v>
      </c>
      <c r="J45" s="225">
        <f t="shared" si="3"/>
        <v>18</v>
      </c>
      <c r="M45" s="166"/>
      <c r="N45" s="166"/>
      <c r="O45" s="166"/>
      <c r="P45" s="166"/>
      <c r="Q45" s="21"/>
      <c r="R45" s="21"/>
      <c r="S45" s="21"/>
      <c r="T45" s="32"/>
      <c r="U45" s="21"/>
      <c r="X45" s="10"/>
      <c r="Y45" s="11"/>
      <c r="Z45" s="12"/>
      <c r="AA45" s="13"/>
      <c r="AB45" s="14"/>
      <c r="AC45" s="11"/>
      <c r="AD45" s="12"/>
      <c r="AE45" s="13"/>
      <c r="AF45" s="14"/>
      <c r="AG45" s="15"/>
      <c r="AH45" s="11"/>
      <c r="AI45" s="12"/>
      <c r="AJ45" s="13"/>
      <c r="AK45" s="14"/>
      <c r="AL45" s="19"/>
      <c r="AM45" s="12"/>
      <c r="AN45" s="13"/>
      <c r="AO45" s="14"/>
      <c r="AP45" s="11"/>
      <c r="AQ45" s="11"/>
      <c r="AR45" s="11"/>
      <c r="AS45" s="19"/>
    </row>
    <row r="46" spans="1:45" ht="10.5" customHeight="1" thickBot="1">
      <c r="A46" s="31"/>
      <c r="B46" s="28">
        <v>4</v>
      </c>
      <c r="C46" s="36" t="s">
        <v>64</v>
      </c>
      <c r="D46" s="28" t="s">
        <v>62</v>
      </c>
      <c r="E46" s="28">
        <v>121</v>
      </c>
      <c r="F46" s="28">
        <v>19</v>
      </c>
      <c r="G46" s="120">
        <v>0.00011805555555555555</v>
      </c>
      <c r="H46" s="120">
        <v>0.00042546296296296294</v>
      </c>
      <c r="I46" s="226">
        <f t="shared" si="2"/>
        <v>0.0005435185185185185</v>
      </c>
      <c r="J46" s="227">
        <f t="shared" si="3"/>
        <v>10</v>
      </c>
      <c r="M46" s="166"/>
      <c r="N46" s="166"/>
      <c r="O46" s="166"/>
      <c r="P46" s="166"/>
      <c r="Q46" s="21"/>
      <c r="R46" s="21"/>
      <c r="S46" s="21"/>
      <c r="T46" s="32"/>
      <c r="U46" s="21"/>
      <c r="X46" s="10"/>
      <c r="Y46" s="11"/>
      <c r="Z46" s="12"/>
      <c r="AA46" s="13"/>
      <c r="AB46" s="14"/>
      <c r="AC46" s="11"/>
      <c r="AD46" s="12"/>
      <c r="AE46" s="13"/>
      <c r="AF46" s="14"/>
      <c r="AG46" s="15"/>
      <c r="AH46" s="11"/>
      <c r="AI46" s="12"/>
      <c r="AJ46" s="13"/>
      <c r="AK46" s="14"/>
      <c r="AL46" s="19"/>
      <c r="AM46" s="12"/>
      <c r="AN46" s="13"/>
      <c r="AO46" s="14"/>
      <c r="AP46" s="11"/>
      <c r="AQ46" s="11"/>
      <c r="AR46" s="11"/>
      <c r="AS46" s="19"/>
    </row>
    <row r="47" spans="1:45" ht="10.5" customHeight="1">
      <c r="A47" s="30"/>
      <c r="B47" s="23">
        <v>1</v>
      </c>
      <c r="C47" s="34" t="s">
        <v>151</v>
      </c>
      <c r="D47" s="23" t="s">
        <v>93</v>
      </c>
      <c r="E47" s="23">
        <v>125</v>
      </c>
      <c r="F47" s="23">
        <v>24</v>
      </c>
      <c r="G47" s="118">
        <v>0.00010717592592592591</v>
      </c>
      <c r="H47" s="118">
        <v>0.0004016203703703704</v>
      </c>
      <c r="I47" s="223">
        <f t="shared" si="2"/>
        <v>0.0005087962962962963</v>
      </c>
      <c r="J47" s="231">
        <f t="shared" si="3"/>
        <v>2</v>
      </c>
      <c r="M47" s="166"/>
      <c r="N47" s="166"/>
      <c r="O47" s="166"/>
      <c r="P47" s="166"/>
      <c r="Q47" s="21"/>
      <c r="R47" s="21"/>
      <c r="S47" s="21"/>
      <c r="T47" s="32"/>
      <c r="U47" s="22"/>
      <c r="X47" s="10"/>
      <c r="Y47" s="11"/>
      <c r="Z47" s="12"/>
      <c r="AA47" s="13"/>
      <c r="AB47" s="14"/>
      <c r="AC47" s="11"/>
      <c r="AD47" s="12"/>
      <c r="AE47" s="13"/>
      <c r="AF47" s="14"/>
      <c r="AG47" s="15"/>
      <c r="AH47" s="11"/>
      <c r="AI47" s="12"/>
      <c r="AJ47" s="13"/>
      <c r="AK47" s="14"/>
      <c r="AL47" s="19"/>
      <c r="AM47" s="12"/>
      <c r="AN47" s="13"/>
      <c r="AO47" s="14"/>
      <c r="AP47" s="11"/>
      <c r="AQ47" s="11"/>
      <c r="AR47" s="11"/>
      <c r="AS47" s="19"/>
    </row>
    <row r="48" spans="1:45" ht="10.5" customHeight="1">
      <c r="A48" s="30">
        <v>6</v>
      </c>
      <c r="B48" s="37">
        <v>2</v>
      </c>
      <c r="C48" s="35" t="s">
        <v>250</v>
      </c>
      <c r="D48" s="9" t="s">
        <v>93</v>
      </c>
      <c r="E48" s="23">
        <v>125</v>
      </c>
      <c r="F48" s="9">
        <v>25</v>
      </c>
      <c r="G48" s="119">
        <v>0.00011377314814814815</v>
      </c>
      <c r="H48" s="119">
        <v>0.00041956018518518514</v>
      </c>
      <c r="I48" s="223">
        <f t="shared" si="2"/>
        <v>0.0005333333333333333</v>
      </c>
      <c r="J48" s="239">
        <f t="shared" si="3"/>
        <v>6</v>
      </c>
      <c r="K48" s="132"/>
      <c r="M48" s="172"/>
      <c r="N48" s="172"/>
      <c r="O48" s="172"/>
      <c r="P48" s="172"/>
      <c r="Q48" s="21"/>
      <c r="R48" s="21"/>
      <c r="S48" s="21"/>
      <c r="T48" s="32"/>
      <c r="U48" s="21"/>
      <c r="X48" s="10"/>
      <c r="Y48" s="11"/>
      <c r="Z48" s="12"/>
      <c r="AA48" s="13"/>
      <c r="AB48" s="14"/>
      <c r="AC48" s="11"/>
      <c r="AD48" s="12"/>
      <c r="AE48" s="13"/>
      <c r="AF48" s="14"/>
      <c r="AG48" s="15"/>
      <c r="AH48" s="11"/>
      <c r="AI48" s="12"/>
      <c r="AJ48" s="13"/>
      <c r="AK48" s="14"/>
      <c r="AL48" s="19"/>
      <c r="AM48" s="12"/>
      <c r="AN48" s="13"/>
      <c r="AO48" s="14"/>
      <c r="AP48" s="11"/>
      <c r="AQ48" s="11"/>
      <c r="AR48" s="11"/>
      <c r="AS48" s="11"/>
    </row>
    <row r="49" spans="1:45" ht="10.5" customHeight="1">
      <c r="A49" s="30"/>
      <c r="B49" s="37">
        <v>3</v>
      </c>
      <c r="C49" s="35" t="s">
        <v>243</v>
      </c>
      <c r="D49" s="9" t="s">
        <v>93</v>
      </c>
      <c r="E49" s="23">
        <v>125</v>
      </c>
      <c r="F49" s="23">
        <v>26</v>
      </c>
      <c r="G49" s="119">
        <v>0.0001190972222222222</v>
      </c>
      <c r="H49" s="119">
        <v>0.0004317129629629629</v>
      </c>
      <c r="I49" s="223">
        <f t="shared" si="2"/>
        <v>0.0005508101851851851</v>
      </c>
      <c r="J49" s="239">
        <f t="shared" si="3"/>
        <v>12</v>
      </c>
      <c r="K49" s="132"/>
      <c r="L49" s="132"/>
      <c r="M49" s="111"/>
      <c r="N49" s="111"/>
      <c r="O49" s="111"/>
      <c r="Q49" s="21"/>
      <c r="R49" s="21"/>
      <c r="S49" s="21"/>
      <c r="T49" s="32"/>
      <c r="U49" s="21"/>
      <c r="X49" s="10"/>
      <c r="Y49" s="11"/>
      <c r="Z49" s="12"/>
      <c r="AA49" s="13"/>
      <c r="AB49" s="14"/>
      <c r="AC49" s="11"/>
      <c r="AD49" s="12"/>
      <c r="AE49" s="13"/>
      <c r="AF49" s="14"/>
      <c r="AG49" s="15"/>
      <c r="AH49" s="11"/>
      <c r="AI49" s="12"/>
      <c r="AJ49" s="13"/>
      <c r="AK49" s="14"/>
      <c r="AL49" s="19"/>
      <c r="AM49" s="12"/>
      <c r="AN49" s="13"/>
      <c r="AO49" s="14"/>
      <c r="AP49" s="11"/>
      <c r="AQ49" s="11"/>
      <c r="AR49" s="11"/>
      <c r="AS49" s="19"/>
    </row>
    <row r="50" spans="1:45" ht="10.5" customHeight="1" thickBot="1">
      <c r="A50" s="31"/>
      <c r="B50" s="28">
        <v>4</v>
      </c>
      <c r="C50" s="36" t="s">
        <v>244</v>
      </c>
      <c r="D50" s="28" t="s">
        <v>93</v>
      </c>
      <c r="E50" s="28">
        <v>125</v>
      </c>
      <c r="F50" s="28">
        <v>27</v>
      </c>
      <c r="G50" s="120">
        <v>0.0001116898148148148</v>
      </c>
      <c r="H50" s="120">
        <v>0.0004224537037037037</v>
      </c>
      <c r="I50" s="226">
        <f t="shared" si="2"/>
        <v>0.0005341435185185185</v>
      </c>
      <c r="J50" s="240">
        <f t="shared" si="3"/>
        <v>8</v>
      </c>
      <c r="K50" s="111"/>
      <c r="L50" s="111"/>
      <c r="M50" s="111"/>
      <c r="N50" s="111"/>
      <c r="O50" s="111"/>
      <c r="Q50" s="21"/>
      <c r="R50" s="21"/>
      <c r="S50" s="21"/>
      <c r="T50" s="32"/>
      <c r="U50" s="21"/>
      <c r="X50" s="10"/>
      <c r="Y50" s="11"/>
      <c r="Z50" s="12"/>
      <c r="AA50" s="13"/>
      <c r="AB50" s="14"/>
      <c r="AC50" s="11"/>
      <c r="AD50" s="12"/>
      <c r="AE50" s="13"/>
      <c r="AF50" s="14"/>
      <c r="AG50" s="15"/>
      <c r="AH50" s="11"/>
      <c r="AI50" s="12"/>
      <c r="AJ50" s="13"/>
      <c r="AK50" s="14"/>
      <c r="AL50" s="19"/>
      <c r="AM50" s="12"/>
      <c r="AN50" s="13"/>
      <c r="AO50" s="14"/>
      <c r="AP50" s="11"/>
      <c r="AQ50" s="11"/>
      <c r="AR50" s="11"/>
      <c r="AS50" s="11"/>
    </row>
    <row r="51" spans="1:45" ht="10.5" customHeight="1">
      <c r="A51" s="30"/>
      <c r="B51" s="23">
        <v>1</v>
      </c>
      <c r="C51" s="34" t="s">
        <v>152</v>
      </c>
      <c r="D51" s="23" t="s">
        <v>61</v>
      </c>
      <c r="E51" s="23">
        <v>126</v>
      </c>
      <c r="F51" s="23">
        <v>34</v>
      </c>
      <c r="G51" s="118">
        <v>0.00011724537037037037</v>
      </c>
      <c r="H51" s="118">
        <v>0.00040798611111111114</v>
      </c>
      <c r="I51" s="223">
        <f t="shared" si="2"/>
        <v>0.0005252314814814816</v>
      </c>
      <c r="J51" s="239">
        <f t="shared" si="3"/>
        <v>4</v>
      </c>
      <c r="K51" s="111"/>
      <c r="L51" s="111"/>
      <c r="M51" s="111"/>
      <c r="N51" s="111"/>
      <c r="O51" s="111"/>
      <c r="Q51" s="21"/>
      <c r="R51" s="21"/>
      <c r="S51" s="21"/>
      <c r="T51" s="32"/>
      <c r="U51" s="21"/>
      <c r="X51" s="10"/>
      <c r="Y51" s="11"/>
      <c r="Z51" s="12"/>
      <c r="AA51" s="13"/>
      <c r="AB51" s="14"/>
      <c r="AC51" s="11"/>
      <c r="AD51" s="16"/>
      <c r="AE51" s="17"/>
      <c r="AF51" s="14"/>
      <c r="AG51" s="15"/>
      <c r="AH51" s="11"/>
      <c r="AI51" s="12"/>
      <c r="AJ51" s="13"/>
      <c r="AK51" s="14"/>
      <c r="AL51" s="19"/>
      <c r="AM51" s="12"/>
      <c r="AN51" s="13"/>
      <c r="AO51" s="14"/>
      <c r="AP51" s="11"/>
      <c r="AQ51" s="11"/>
      <c r="AR51" s="11"/>
      <c r="AS51" s="19"/>
    </row>
    <row r="52" spans="1:45" ht="10.5" customHeight="1">
      <c r="A52" s="30">
        <v>4</v>
      </c>
      <c r="B52" s="37">
        <v>2</v>
      </c>
      <c r="C52" s="35" t="s">
        <v>153</v>
      </c>
      <c r="D52" s="9" t="s">
        <v>61</v>
      </c>
      <c r="E52" s="23">
        <v>126</v>
      </c>
      <c r="F52" s="9">
        <v>35</v>
      </c>
      <c r="G52" s="119">
        <v>0.0001244212962962963</v>
      </c>
      <c r="H52" s="119">
        <v>0.00044641203703703705</v>
      </c>
      <c r="I52" s="223">
        <f t="shared" si="2"/>
        <v>0.0005708333333333333</v>
      </c>
      <c r="J52" s="239">
        <f t="shared" si="3"/>
        <v>15</v>
      </c>
      <c r="K52" s="111"/>
      <c r="L52" s="111"/>
      <c r="M52" s="111"/>
      <c r="N52" s="111"/>
      <c r="O52" s="111"/>
      <c r="Q52" s="21"/>
      <c r="R52" s="21"/>
      <c r="S52" s="21"/>
      <c r="T52" s="32"/>
      <c r="U52" s="21"/>
      <c r="X52" s="10"/>
      <c r="Y52" s="11"/>
      <c r="Z52" s="12"/>
      <c r="AA52" s="13"/>
      <c r="AB52" s="14"/>
      <c r="AC52" s="11"/>
      <c r="AD52" s="12"/>
      <c r="AE52" s="13"/>
      <c r="AF52" s="14"/>
      <c r="AG52" s="15"/>
      <c r="AH52" s="11"/>
      <c r="AI52" s="12"/>
      <c r="AJ52" s="13"/>
      <c r="AK52" s="14"/>
      <c r="AL52" s="19"/>
      <c r="AM52" s="12"/>
      <c r="AN52" s="13"/>
      <c r="AO52" s="14"/>
      <c r="AP52" s="11"/>
      <c r="AQ52" s="11"/>
      <c r="AR52" s="11"/>
      <c r="AS52" s="19"/>
    </row>
    <row r="53" spans="1:45" ht="10.5" customHeight="1">
      <c r="A53" s="30"/>
      <c r="B53" s="37">
        <v>3</v>
      </c>
      <c r="C53" s="35" t="s">
        <v>247</v>
      </c>
      <c r="D53" s="9" t="s">
        <v>62</v>
      </c>
      <c r="E53" s="23">
        <v>126</v>
      </c>
      <c r="F53" s="23">
        <v>36</v>
      </c>
      <c r="G53" s="119">
        <v>0.00012662037037037036</v>
      </c>
      <c r="H53" s="119">
        <v>0.0004456018518518519</v>
      </c>
      <c r="I53" s="223">
        <f t="shared" si="2"/>
        <v>0.0005722222222222222</v>
      </c>
      <c r="J53" s="239">
        <f t="shared" si="3"/>
        <v>16</v>
      </c>
      <c r="K53" s="111"/>
      <c r="L53" s="111"/>
      <c r="M53" s="111"/>
      <c r="N53" s="111"/>
      <c r="O53" s="111"/>
      <c r="Q53" s="21"/>
      <c r="R53" s="21"/>
      <c r="S53" s="21"/>
      <c r="T53" s="32"/>
      <c r="U53" s="22"/>
      <c r="X53" s="10"/>
      <c r="Y53" s="11"/>
      <c r="Z53" s="12"/>
      <c r="AA53" s="13"/>
      <c r="AB53" s="14"/>
      <c r="AC53" s="11"/>
      <c r="AD53" s="12"/>
      <c r="AE53" s="13"/>
      <c r="AF53" s="14"/>
      <c r="AG53" s="15"/>
      <c r="AH53" s="11"/>
      <c r="AI53" s="12"/>
      <c r="AJ53" s="13"/>
      <c r="AK53" s="14"/>
      <c r="AL53" s="19"/>
      <c r="AM53" s="12"/>
      <c r="AN53" s="13"/>
      <c r="AO53" s="14"/>
      <c r="AP53" s="11"/>
      <c r="AQ53" s="11"/>
      <c r="AR53" s="11"/>
      <c r="AS53" s="11"/>
    </row>
    <row r="54" spans="1:45" ht="10.5" customHeight="1" thickBot="1">
      <c r="A54" s="31"/>
      <c r="B54" s="28">
        <v>4</v>
      </c>
      <c r="C54" s="36" t="s">
        <v>154</v>
      </c>
      <c r="D54" s="28" t="s">
        <v>62</v>
      </c>
      <c r="E54" s="28">
        <v>126</v>
      </c>
      <c r="F54" s="28">
        <v>37</v>
      </c>
      <c r="G54" s="120">
        <v>0.0001261574074074074</v>
      </c>
      <c r="H54" s="120">
        <v>0.00045972222222222226</v>
      </c>
      <c r="I54" s="226">
        <f t="shared" si="2"/>
        <v>0.0005858796296296297</v>
      </c>
      <c r="J54" s="240">
        <f t="shared" si="3"/>
        <v>20</v>
      </c>
      <c r="K54" s="111"/>
      <c r="L54" s="111"/>
      <c r="M54" s="111"/>
      <c r="N54" s="111"/>
      <c r="O54" s="111"/>
      <c r="Q54" s="21"/>
      <c r="R54" s="21"/>
      <c r="S54" s="21"/>
      <c r="T54" s="32"/>
      <c r="U54" s="21"/>
      <c r="X54" s="10"/>
      <c r="Y54" s="11"/>
      <c r="Z54" s="12"/>
      <c r="AA54" s="13"/>
      <c r="AB54" s="14"/>
      <c r="AC54" s="11"/>
      <c r="AD54" s="12"/>
      <c r="AE54" s="13"/>
      <c r="AF54" s="14"/>
      <c r="AG54" s="15"/>
      <c r="AH54" s="11"/>
      <c r="AI54" s="12"/>
      <c r="AJ54" s="13"/>
      <c r="AK54" s="14"/>
      <c r="AL54" s="19"/>
      <c r="AM54" s="12"/>
      <c r="AN54" s="13"/>
      <c r="AO54" s="14"/>
      <c r="AP54" s="11"/>
      <c r="AQ54" s="11"/>
      <c r="AR54" s="11"/>
      <c r="AS54" s="19"/>
    </row>
    <row r="55" spans="1:45" ht="10.5" customHeight="1">
      <c r="A55" s="30"/>
      <c r="B55" s="23">
        <v>1</v>
      </c>
      <c r="C55" s="34" t="s">
        <v>246</v>
      </c>
      <c r="D55" s="23" t="s">
        <v>61</v>
      </c>
      <c r="E55" s="23">
        <v>127</v>
      </c>
      <c r="F55" s="23">
        <v>42</v>
      </c>
      <c r="G55" s="118">
        <v>0.00012152777777777776</v>
      </c>
      <c r="H55" s="118">
        <v>0.0004331018518518519</v>
      </c>
      <c r="I55" s="223">
        <f t="shared" si="2"/>
        <v>0.0005546296296296296</v>
      </c>
      <c r="J55" s="239">
        <f t="shared" si="3"/>
        <v>13</v>
      </c>
      <c r="K55" s="111"/>
      <c r="L55" s="111"/>
      <c r="M55" s="111"/>
      <c r="N55" s="111"/>
      <c r="O55" s="111"/>
      <c r="Q55" s="21"/>
      <c r="R55" s="21"/>
      <c r="S55" s="21"/>
      <c r="T55" s="32"/>
      <c r="U55" s="21"/>
      <c r="X55" s="10"/>
      <c r="Y55" s="11"/>
      <c r="Z55" s="12"/>
      <c r="AA55" s="13"/>
      <c r="AB55" s="14"/>
      <c r="AC55" s="11"/>
      <c r="AD55" s="12"/>
      <c r="AE55" s="13"/>
      <c r="AF55" s="14"/>
      <c r="AG55" s="15"/>
      <c r="AH55" s="11"/>
      <c r="AI55" s="12"/>
      <c r="AJ55" s="13"/>
      <c r="AK55" s="14"/>
      <c r="AL55" s="19"/>
      <c r="AM55" s="12"/>
      <c r="AN55" s="13"/>
      <c r="AO55" s="14"/>
      <c r="AP55" s="11"/>
      <c r="AQ55" s="11"/>
      <c r="AR55" s="11"/>
      <c r="AS55" s="19"/>
    </row>
    <row r="56" spans="1:45" ht="10.5" customHeight="1">
      <c r="A56" s="30">
        <v>2</v>
      </c>
      <c r="B56" s="37">
        <v>2</v>
      </c>
      <c r="C56" s="35" t="s">
        <v>180</v>
      </c>
      <c r="D56" s="9" t="s">
        <v>93</v>
      </c>
      <c r="E56" s="23">
        <v>127</v>
      </c>
      <c r="F56" s="9">
        <v>44</v>
      </c>
      <c r="G56" s="119">
        <v>0.00012002314814814813</v>
      </c>
      <c r="H56" s="119">
        <v>0.00041967592592592593</v>
      </c>
      <c r="I56" s="223">
        <f t="shared" si="2"/>
        <v>0.0005396990740740741</v>
      </c>
      <c r="J56" s="239">
        <f t="shared" si="3"/>
        <v>9</v>
      </c>
      <c r="K56" s="132"/>
      <c r="L56" s="111"/>
      <c r="M56" s="111"/>
      <c r="N56" s="111"/>
      <c r="O56" s="111"/>
      <c r="Q56" s="21"/>
      <c r="R56" s="21"/>
      <c r="S56" s="21"/>
      <c r="T56" s="32"/>
      <c r="U56" s="21"/>
      <c r="X56" s="10"/>
      <c r="Y56" s="11"/>
      <c r="Z56" s="12"/>
      <c r="AA56" s="13"/>
      <c r="AB56" s="14"/>
      <c r="AC56" s="11"/>
      <c r="AD56" s="12"/>
      <c r="AE56" s="13"/>
      <c r="AF56" s="14"/>
      <c r="AG56" s="15"/>
      <c r="AH56" s="11"/>
      <c r="AI56" s="12"/>
      <c r="AJ56" s="13"/>
      <c r="AK56" s="14"/>
      <c r="AL56" s="19"/>
      <c r="AM56" s="12"/>
      <c r="AN56" s="13"/>
      <c r="AO56" s="14"/>
      <c r="AP56" s="11"/>
      <c r="AQ56" s="11"/>
      <c r="AR56" s="11"/>
      <c r="AS56" s="11"/>
    </row>
    <row r="57" spans="1:45" ht="10.5" customHeight="1">
      <c r="A57" s="30"/>
      <c r="B57" s="37">
        <v>3</v>
      </c>
      <c r="C57" s="35" t="s">
        <v>181</v>
      </c>
      <c r="D57" s="9" t="s">
        <v>93</v>
      </c>
      <c r="E57" s="23">
        <v>127</v>
      </c>
      <c r="F57" s="23">
        <v>45</v>
      </c>
      <c r="G57" s="119">
        <v>0.00012222222222222224</v>
      </c>
      <c r="H57" s="119">
        <v>0.0004112268518518519</v>
      </c>
      <c r="I57" s="223">
        <f t="shared" si="2"/>
        <v>0.0005334490740740742</v>
      </c>
      <c r="J57" s="239">
        <f t="shared" si="3"/>
        <v>7</v>
      </c>
      <c r="K57" s="132"/>
      <c r="L57" s="132"/>
      <c r="M57" s="111"/>
      <c r="N57" s="111"/>
      <c r="O57" s="111"/>
      <c r="Q57" s="21"/>
      <c r="R57" s="21"/>
      <c r="S57" s="21"/>
      <c r="T57" s="32"/>
      <c r="U57" s="21"/>
      <c r="X57" s="10"/>
      <c r="Y57" s="11"/>
      <c r="Z57" s="12"/>
      <c r="AA57" s="13"/>
      <c r="AB57" s="14"/>
      <c r="AC57" s="11"/>
      <c r="AD57" s="12"/>
      <c r="AE57" s="13"/>
      <c r="AF57" s="14"/>
      <c r="AG57" s="15"/>
      <c r="AH57" s="11"/>
      <c r="AI57" s="12"/>
      <c r="AJ57" s="13"/>
      <c r="AK57" s="14"/>
      <c r="AL57" s="19"/>
      <c r="AM57" s="12"/>
      <c r="AN57" s="13"/>
      <c r="AO57" s="14"/>
      <c r="AP57" s="11"/>
      <c r="AQ57" s="11"/>
      <c r="AR57" s="11"/>
      <c r="AS57" s="19"/>
    </row>
    <row r="58" spans="1:45" ht="10.5" customHeight="1" thickBot="1">
      <c r="A58" s="31"/>
      <c r="B58" s="28">
        <v>4</v>
      </c>
      <c r="C58" s="36" t="s">
        <v>182</v>
      </c>
      <c r="D58" s="28" t="s">
        <v>93</v>
      </c>
      <c r="E58" s="28">
        <v>127</v>
      </c>
      <c r="F58" s="28">
        <v>46</v>
      </c>
      <c r="G58" s="120">
        <v>0.00011423611111111108</v>
      </c>
      <c r="H58" s="120">
        <v>0.00038483796296296297</v>
      </c>
      <c r="I58" s="226">
        <f t="shared" si="2"/>
        <v>0.0004990740740740741</v>
      </c>
      <c r="J58" s="241">
        <f t="shared" si="3"/>
        <v>1</v>
      </c>
      <c r="M58" s="166"/>
      <c r="N58" s="166"/>
      <c r="O58" s="166"/>
      <c r="P58" s="166"/>
      <c r="Q58" s="21"/>
      <c r="R58" s="21"/>
      <c r="S58" s="21"/>
      <c r="T58" s="32"/>
      <c r="U58" s="21"/>
      <c r="X58" s="10"/>
      <c r="Y58" s="11"/>
      <c r="Z58" s="12"/>
      <c r="AA58" s="13"/>
      <c r="AB58" s="14"/>
      <c r="AC58" s="11"/>
      <c r="AD58" s="12"/>
      <c r="AE58" s="13"/>
      <c r="AF58" s="14"/>
      <c r="AG58" s="15"/>
      <c r="AH58" s="11"/>
      <c r="AI58" s="12"/>
      <c r="AJ58" s="13"/>
      <c r="AK58" s="14"/>
      <c r="AL58" s="19"/>
      <c r="AM58" s="12"/>
      <c r="AN58" s="13"/>
      <c r="AO58" s="14"/>
      <c r="AP58" s="11"/>
      <c r="AQ58" s="11"/>
      <c r="AR58" s="11"/>
      <c r="AS58" s="11"/>
    </row>
    <row r="59" spans="1:45" ht="10.5" customHeight="1">
      <c r="A59" s="30"/>
      <c r="B59" s="23">
        <v>1</v>
      </c>
      <c r="C59" s="34" t="s">
        <v>210</v>
      </c>
      <c r="D59" s="23" t="s">
        <v>93</v>
      </c>
      <c r="E59" s="23">
        <v>135</v>
      </c>
      <c r="F59" s="23">
        <v>54</v>
      </c>
      <c r="G59" s="118">
        <v>0.0001116898148148148</v>
      </c>
      <c r="H59" s="118">
        <v>0.00041527777777777787</v>
      </c>
      <c r="I59" s="223">
        <f t="shared" si="2"/>
        <v>0.0005269675925925927</v>
      </c>
      <c r="J59" s="239">
        <f t="shared" si="3"/>
        <v>5</v>
      </c>
      <c r="M59" s="166"/>
      <c r="N59" s="166"/>
      <c r="O59" s="166"/>
      <c r="P59" s="166"/>
      <c r="Q59" s="21"/>
      <c r="R59" s="21"/>
      <c r="S59" s="21"/>
      <c r="T59" s="32"/>
      <c r="U59" s="21"/>
      <c r="X59" s="10"/>
      <c r="Y59" s="11"/>
      <c r="Z59" s="12"/>
      <c r="AA59" s="13"/>
      <c r="AB59" s="14"/>
      <c r="AC59" s="11"/>
      <c r="AD59" s="12"/>
      <c r="AE59" s="13"/>
      <c r="AF59" s="14"/>
      <c r="AG59" s="15"/>
      <c r="AH59" s="11"/>
      <c r="AI59" s="12"/>
      <c r="AJ59" s="13"/>
      <c r="AK59" s="14"/>
      <c r="AL59" s="19"/>
      <c r="AM59" s="12"/>
      <c r="AN59" s="13"/>
      <c r="AO59" s="14"/>
      <c r="AP59" s="11"/>
      <c r="AQ59" s="11"/>
      <c r="AR59" s="11"/>
      <c r="AS59" s="11"/>
    </row>
    <row r="60" spans="1:45" ht="10.5" customHeight="1">
      <c r="A60" s="30">
        <v>3</v>
      </c>
      <c r="B60" s="37">
        <v>2</v>
      </c>
      <c r="C60" s="35" t="s">
        <v>211</v>
      </c>
      <c r="D60" s="9" t="s">
        <v>62</v>
      </c>
      <c r="E60" s="23">
        <v>135</v>
      </c>
      <c r="F60" s="9">
        <v>55</v>
      </c>
      <c r="G60" s="119">
        <v>0.00011250000000000001</v>
      </c>
      <c r="H60" s="119">
        <v>0.00040092592592592594</v>
      </c>
      <c r="I60" s="223">
        <f t="shared" si="2"/>
        <v>0.000513425925925926</v>
      </c>
      <c r="J60" s="224">
        <f t="shared" si="3"/>
        <v>3</v>
      </c>
      <c r="M60" s="166"/>
      <c r="N60" s="166"/>
      <c r="O60" s="166"/>
      <c r="P60" s="166"/>
      <c r="Q60" s="21"/>
      <c r="R60" s="21"/>
      <c r="S60" s="21"/>
      <c r="T60" s="32"/>
      <c r="U60" s="21"/>
      <c r="X60" s="10"/>
      <c r="Y60" s="11"/>
      <c r="Z60" s="12"/>
      <c r="AA60" s="13"/>
      <c r="AB60" s="14"/>
      <c r="AC60" s="11"/>
      <c r="AD60" s="12"/>
      <c r="AE60" s="13"/>
      <c r="AF60" s="14"/>
      <c r="AG60" s="15"/>
      <c r="AH60" s="11"/>
      <c r="AI60" s="12"/>
      <c r="AJ60" s="13"/>
      <c r="AK60" s="14"/>
      <c r="AL60" s="19"/>
      <c r="AM60" s="12"/>
      <c r="AN60" s="13"/>
      <c r="AO60" s="14"/>
      <c r="AP60" s="11"/>
      <c r="AQ60" s="11"/>
      <c r="AR60" s="11"/>
      <c r="AS60" s="11"/>
    </row>
    <row r="61" spans="1:45" ht="10.5" customHeight="1">
      <c r="A61" s="30"/>
      <c r="B61" s="37">
        <v>3</v>
      </c>
      <c r="C61" s="35" t="s">
        <v>212</v>
      </c>
      <c r="D61" s="9" t="s">
        <v>93</v>
      </c>
      <c r="E61" s="23">
        <v>135</v>
      </c>
      <c r="F61" s="23">
        <v>56</v>
      </c>
      <c r="G61" s="119">
        <v>0.00011793981481481482</v>
      </c>
      <c r="H61" s="119">
        <v>0.00043182870370370375</v>
      </c>
      <c r="I61" s="223">
        <f t="shared" si="2"/>
        <v>0.0005497685185185186</v>
      </c>
      <c r="J61" s="225">
        <f t="shared" si="3"/>
        <v>11</v>
      </c>
      <c r="M61" s="166"/>
      <c r="N61" s="166"/>
      <c r="O61" s="166"/>
      <c r="P61" s="166"/>
      <c r="Q61" s="21"/>
      <c r="R61" s="21"/>
      <c r="S61" s="21"/>
      <c r="T61" s="32"/>
      <c r="U61" s="21"/>
      <c r="X61" s="10"/>
      <c r="Y61" s="11"/>
      <c r="Z61" s="12"/>
      <c r="AA61" s="13"/>
      <c r="AB61" s="14"/>
      <c r="AC61" s="11"/>
      <c r="AD61" s="12"/>
      <c r="AE61" s="13"/>
      <c r="AF61" s="14"/>
      <c r="AG61" s="15"/>
      <c r="AH61" s="11"/>
      <c r="AI61" s="12"/>
      <c r="AJ61" s="13"/>
      <c r="AK61" s="14"/>
      <c r="AL61" s="19"/>
      <c r="AM61" s="12"/>
      <c r="AN61" s="13"/>
      <c r="AO61" s="14"/>
      <c r="AP61" s="11"/>
      <c r="AQ61" s="11"/>
      <c r="AR61" s="11"/>
      <c r="AS61" s="11"/>
    </row>
    <row r="62" spans="1:23" s="128" customFormat="1" ht="10.5" customHeight="1" thickBot="1">
      <c r="A62" s="125"/>
      <c r="B62" s="126">
        <v>4</v>
      </c>
      <c r="C62" s="127" t="s">
        <v>213</v>
      </c>
      <c r="D62" s="126" t="s">
        <v>206</v>
      </c>
      <c r="E62" s="126">
        <v>135</v>
      </c>
      <c r="F62" s="126">
        <v>57</v>
      </c>
      <c r="G62" s="123">
        <v>0.00018981481481481478</v>
      </c>
      <c r="H62" s="123">
        <v>0.000693287037037037</v>
      </c>
      <c r="I62" s="242">
        <f t="shared" si="2"/>
        <v>0.0008831018518518517</v>
      </c>
      <c r="J62" s="239">
        <f t="shared" si="3"/>
        <v>24</v>
      </c>
      <c r="K62" s="129"/>
      <c r="L62" s="136"/>
      <c r="M62" s="173"/>
      <c r="N62" s="173"/>
      <c r="O62" s="173"/>
      <c r="P62" s="173"/>
      <c r="Q62" s="130"/>
      <c r="R62" s="130"/>
      <c r="S62" s="130"/>
      <c r="T62" s="131"/>
      <c r="U62" s="130"/>
      <c r="V62" s="129"/>
      <c r="W62" s="129"/>
    </row>
    <row r="63" spans="1:21" ht="12.75" customHeight="1">
      <c r="A63" s="78"/>
      <c r="B63" s="79"/>
      <c r="C63" s="80"/>
      <c r="D63" s="80"/>
      <c r="E63" s="80"/>
      <c r="F63" s="81"/>
      <c r="G63" s="174" t="s">
        <v>46</v>
      </c>
      <c r="H63" s="176" t="s">
        <v>45</v>
      </c>
      <c r="I63" s="177"/>
      <c r="J63" s="82"/>
      <c r="N63" s="6"/>
      <c r="O63" s="6"/>
      <c r="P63" s="6"/>
      <c r="Q63" s="6"/>
      <c r="R63" s="6"/>
      <c r="S63" s="6"/>
      <c r="T63" s="6"/>
      <c r="U63" s="6"/>
    </row>
    <row r="64" spans="1:21" ht="12.75" customHeight="1">
      <c r="A64" s="83"/>
      <c r="B64" s="29"/>
      <c r="C64" s="178"/>
      <c r="D64" s="178"/>
      <c r="E64" s="178"/>
      <c r="F64" s="74"/>
      <c r="G64" s="175"/>
      <c r="H64" s="138" t="s">
        <v>39</v>
      </c>
      <c r="I64" s="138" t="s">
        <v>40</v>
      </c>
      <c r="J64" s="84"/>
      <c r="N64" s="6"/>
      <c r="O64" s="6"/>
      <c r="P64" s="6"/>
      <c r="Q64" s="6"/>
      <c r="R64" s="6"/>
      <c r="S64" s="6"/>
      <c r="T64" s="6"/>
      <c r="U64" s="6"/>
    </row>
    <row r="65" spans="1:22" ht="12.75" customHeight="1">
      <c r="A65" s="83"/>
      <c r="B65" s="29"/>
      <c r="C65" s="178" t="s">
        <v>41</v>
      </c>
      <c r="D65" s="178"/>
      <c r="E65" s="178"/>
      <c r="F65" s="74"/>
      <c r="G65" s="139">
        <v>117</v>
      </c>
      <c r="H65" s="235">
        <f>SUM(I13:I16)-MAX(I13:I16)</f>
        <v>0.001777777777777778</v>
      </c>
      <c r="I65" s="235">
        <f>SUM(I39:I42)-MAX(I39:I42)</f>
        <v>0.0018815972222222224</v>
      </c>
      <c r="J65" s="143"/>
      <c r="K65" s="166"/>
      <c r="L65" s="166"/>
      <c r="M65" s="166"/>
      <c r="N65" s="166"/>
      <c r="O65" s="166"/>
      <c r="Q65" s="160"/>
      <c r="R65" s="160"/>
      <c r="S65" s="160"/>
      <c r="T65" s="160"/>
      <c r="U65" s="160"/>
      <c r="V65" s="160"/>
    </row>
    <row r="66" spans="1:22" ht="12.75">
      <c r="A66" s="83"/>
      <c r="B66" s="29"/>
      <c r="C66" s="75" t="s">
        <v>42</v>
      </c>
      <c r="D66" s="75"/>
      <c r="E66" s="75"/>
      <c r="F66" s="74"/>
      <c r="G66" s="139">
        <v>121</v>
      </c>
      <c r="H66" s="235">
        <f>SUM(I17:I20)-MAX(I17:I20)</f>
        <v>0.0016792824074074075</v>
      </c>
      <c r="I66" s="235">
        <f>SUM(I43:I46)-MAX(I43:I46)</f>
        <v>0.0016812499999999996</v>
      </c>
      <c r="J66" s="143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</row>
    <row r="67" spans="1:22" ht="12.75">
      <c r="A67" s="83"/>
      <c r="B67" s="178" t="s">
        <v>43</v>
      </c>
      <c r="C67" s="178"/>
      <c r="D67" s="178"/>
      <c r="E67" s="178"/>
      <c r="F67" s="74"/>
      <c r="G67" s="139">
        <v>125</v>
      </c>
      <c r="H67" s="235">
        <f>SUM(I21:I24)-MAX(I21:I24)</f>
        <v>0.0015903935185185181</v>
      </c>
      <c r="I67" s="235">
        <f>SUM(I47:I50)-MAX(I47:I50)</f>
        <v>0.0015762731481481478</v>
      </c>
      <c r="J67" s="143"/>
      <c r="K67" s="135"/>
      <c r="M67" s="165"/>
      <c r="N67" s="165"/>
      <c r="O67" s="165"/>
      <c r="P67" s="165"/>
      <c r="Q67" s="21"/>
      <c r="R67" s="21"/>
      <c r="S67" s="21"/>
      <c r="T67" s="21"/>
      <c r="U67" s="21"/>
      <c r="V67" s="21"/>
    </row>
    <row r="68" spans="1:22" ht="12.75" customHeight="1">
      <c r="A68" s="83"/>
      <c r="B68" s="178" t="s">
        <v>44</v>
      </c>
      <c r="C68" s="178"/>
      <c r="D68" s="178"/>
      <c r="E68" s="178"/>
      <c r="F68" s="74"/>
      <c r="G68" s="139">
        <v>126</v>
      </c>
      <c r="H68" s="235">
        <f>SUM(I25:I28)-MAX(I25:I28)</f>
        <v>0.0017219907407407405</v>
      </c>
      <c r="I68" s="235">
        <f>SUM(I51:I54)-MAX(I51:I54)</f>
        <v>0.0016682870370370371</v>
      </c>
      <c r="J68" s="143"/>
      <c r="K68" s="135"/>
      <c r="M68" s="165"/>
      <c r="N68" s="165"/>
      <c r="O68" s="165"/>
      <c r="P68" s="165"/>
      <c r="Q68" s="21"/>
      <c r="S68" s="21"/>
      <c r="T68" s="21"/>
      <c r="U68" s="21"/>
      <c r="V68" s="21"/>
    </row>
    <row r="69" spans="1:29" ht="12.75">
      <c r="A69" s="83"/>
      <c r="B69" s="29"/>
      <c r="C69" s="19"/>
      <c r="D69" s="19"/>
      <c r="E69" s="19"/>
      <c r="F69" s="74"/>
      <c r="G69" s="139">
        <v>127</v>
      </c>
      <c r="H69" s="235">
        <f>SUM(I29:I32)-MAX(I29:I32)</f>
        <v>0.0017497685185185183</v>
      </c>
      <c r="I69" s="235">
        <f>SUM(I55:I58)-MAX(I55:I58)</f>
        <v>0.0015722222222222223</v>
      </c>
      <c r="J69" s="143"/>
      <c r="M69" s="166"/>
      <c r="N69" s="166"/>
      <c r="O69" s="166"/>
      <c r="P69" s="166"/>
      <c r="Q69" s="21"/>
      <c r="R69" s="21"/>
      <c r="S69" s="21"/>
      <c r="T69" s="32"/>
      <c r="U69" s="21"/>
      <c r="X69" s="10"/>
      <c r="Y69" s="11"/>
      <c r="Z69" s="16"/>
      <c r="AA69" s="13"/>
      <c r="AB69" s="14"/>
      <c r="AC69" s="15"/>
    </row>
    <row r="70" spans="1:29" ht="13.5" thickBot="1">
      <c r="A70" s="85"/>
      <c r="B70" s="86"/>
      <c r="C70" s="87"/>
      <c r="D70" s="87"/>
      <c r="E70" s="87"/>
      <c r="F70" s="88"/>
      <c r="G70" s="140">
        <v>135</v>
      </c>
      <c r="H70" s="236">
        <f>SUM(I33:I36)-MAX(I33:I36)</f>
        <v>0.0015416666666666664</v>
      </c>
      <c r="I70" s="236">
        <f>SUM(I59:I62)-MAX(I59:I62)</f>
        <v>0.0015901620370370368</v>
      </c>
      <c r="J70" s="144"/>
      <c r="M70" s="166"/>
      <c r="N70" s="166"/>
      <c r="O70" s="166"/>
      <c r="P70" s="166"/>
      <c r="Q70" s="21"/>
      <c r="R70" s="21"/>
      <c r="S70" s="21"/>
      <c r="T70" s="32"/>
      <c r="U70" s="21"/>
      <c r="X70" s="10"/>
      <c r="Y70" s="11"/>
      <c r="Z70" s="16"/>
      <c r="AA70" s="13"/>
      <c r="AB70" s="14"/>
      <c r="AC70" s="15"/>
    </row>
    <row r="71" spans="11:29" ht="12.75" customHeight="1">
      <c r="K71" s="179"/>
      <c r="M71" s="166"/>
      <c r="N71" s="166"/>
      <c r="O71" s="166"/>
      <c r="P71" s="166"/>
      <c r="Q71" s="21"/>
      <c r="R71" s="21"/>
      <c r="S71" s="21"/>
      <c r="T71" s="32"/>
      <c r="U71" s="21"/>
      <c r="X71" s="10"/>
      <c r="Y71" s="11"/>
      <c r="Z71" s="16"/>
      <c r="AA71" s="13"/>
      <c r="AB71" s="14"/>
      <c r="AC71" s="15"/>
    </row>
    <row r="72" spans="11:29" ht="12.75" customHeight="1">
      <c r="K72" s="179"/>
      <c r="M72" s="166"/>
      <c r="N72" s="166"/>
      <c r="O72" s="166"/>
      <c r="P72" s="166"/>
      <c r="Q72" s="21"/>
      <c r="R72" s="21"/>
      <c r="S72" s="21"/>
      <c r="T72" s="32"/>
      <c r="U72" s="22"/>
      <c r="X72" s="10"/>
      <c r="Y72" s="11"/>
      <c r="Z72" s="16"/>
      <c r="AA72" s="13"/>
      <c r="AB72" s="14"/>
      <c r="AC72" s="15"/>
    </row>
    <row r="73" spans="13:29" ht="12.75">
      <c r="M73" s="166"/>
      <c r="N73" s="166"/>
      <c r="O73" s="166"/>
      <c r="P73" s="166"/>
      <c r="Q73" s="21"/>
      <c r="R73" s="21"/>
      <c r="S73" s="21"/>
      <c r="T73" s="32"/>
      <c r="U73" s="21"/>
      <c r="X73" s="10"/>
      <c r="Y73" s="11"/>
      <c r="Z73" s="16"/>
      <c r="AA73" s="13"/>
      <c r="AB73" s="14"/>
      <c r="AC73" s="15"/>
    </row>
    <row r="74" spans="13:29" ht="12.75">
      <c r="M74" s="166"/>
      <c r="N74" s="166"/>
      <c r="O74" s="166"/>
      <c r="P74" s="166"/>
      <c r="Q74" s="21"/>
      <c r="R74" s="21"/>
      <c r="S74" s="21"/>
      <c r="T74" s="32"/>
      <c r="U74" s="21"/>
      <c r="X74" s="10"/>
      <c r="Y74" s="11"/>
      <c r="Z74" s="16"/>
      <c r="AA74" s="13"/>
      <c r="AB74" s="14"/>
      <c r="AC74" s="15"/>
    </row>
    <row r="75" spans="13:29" ht="12.75">
      <c r="M75" s="166"/>
      <c r="N75" s="166"/>
      <c r="O75" s="166"/>
      <c r="P75" s="166"/>
      <c r="Q75" s="21"/>
      <c r="R75" s="21"/>
      <c r="S75" s="21"/>
      <c r="T75" s="32"/>
      <c r="U75" s="21"/>
      <c r="X75" s="10"/>
      <c r="Y75" s="11"/>
      <c r="Z75" s="16"/>
      <c r="AA75" s="13"/>
      <c r="AB75" s="14"/>
      <c r="AC75" s="15"/>
    </row>
    <row r="76" spans="13:29" ht="12.75">
      <c r="M76" s="166"/>
      <c r="N76" s="166"/>
      <c r="O76" s="166"/>
      <c r="P76" s="166"/>
      <c r="Q76" s="21"/>
      <c r="R76" s="21"/>
      <c r="S76" s="21"/>
      <c r="T76" s="32"/>
      <c r="U76" s="21"/>
      <c r="X76" s="10"/>
      <c r="Y76" s="11"/>
      <c r="Z76" s="16"/>
      <c r="AA76" s="13"/>
      <c r="AB76" s="14"/>
      <c r="AC76" s="15"/>
    </row>
    <row r="77" spans="11:29" ht="12.75" customHeight="1">
      <c r="K77" s="179"/>
      <c r="M77" s="166"/>
      <c r="N77" s="166"/>
      <c r="O77" s="166"/>
      <c r="P77" s="166"/>
      <c r="Q77" s="21"/>
      <c r="R77" s="21"/>
      <c r="S77" s="21"/>
      <c r="T77" s="32"/>
      <c r="U77" s="21"/>
      <c r="X77" s="10"/>
      <c r="Y77" s="11"/>
      <c r="Z77" s="16"/>
      <c r="AA77" s="13"/>
      <c r="AB77" s="14"/>
      <c r="AC77" s="15"/>
    </row>
    <row r="78" spans="11:29" ht="12.75" customHeight="1">
      <c r="K78" s="179"/>
      <c r="M78" s="166"/>
      <c r="N78" s="166"/>
      <c r="O78" s="166"/>
      <c r="P78" s="166"/>
      <c r="Q78" s="21"/>
      <c r="R78" s="21"/>
      <c r="S78" s="21"/>
      <c r="T78" s="32"/>
      <c r="U78" s="22"/>
      <c r="X78" s="10"/>
      <c r="Y78" s="11"/>
      <c r="Z78" s="16"/>
      <c r="AA78" s="13"/>
      <c r="AB78" s="14"/>
      <c r="AC78" s="15"/>
    </row>
    <row r="79" spans="13:29" ht="12.75">
      <c r="M79" s="166"/>
      <c r="N79" s="166"/>
      <c r="O79" s="166"/>
      <c r="P79" s="166"/>
      <c r="Q79" s="21"/>
      <c r="R79" s="21"/>
      <c r="S79" s="21"/>
      <c r="T79" s="32"/>
      <c r="U79" s="21"/>
      <c r="X79" s="10"/>
      <c r="Y79" s="11"/>
      <c r="Z79" s="16"/>
      <c r="AA79" s="13"/>
      <c r="AB79" s="14"/>
      <c r="AC79" s="15"/>
    </row>
    <row r="80" spans="13:29" ht="12.75">
      <c r="M80" s="166"/>
      <c r="N80" s="166"/>
      <c r="O80" s="166"/>
      <c r="P80" s="166"/>
      <c r="Q80" s="21"/>
      <c r="R80" s="21"/>
      <c r="S80" s="21"/>
      <c r="T80" s="32"/>
      <c r="U80" s="21"/>
      <c r="X80" s="10"/>
      <c r="Y80" s="11"/>
      <c r="Z80" s="16"/>
      <c r="AA80" s="13"/>
      <c r="AB80" s="14"/>
      <c r="AC80" s="15"/>
    </row>
    <row r="81" spans="13:29" ht="12.75">
      <c r="M81" s="166"/>
      <c r="N81" s="166"/>
      <c r="O81" s="166"/>
      <c r="P81" s="166"/>
      <c r="Q81" s="21"/>
      <c r="R81" s="21"/>
      <c r="S81" s="21"/>
      <c r="T81" s="32"/>
      <c r="U81" s="21"/>
      <c r="X81" s="10"/>
      <c r="Y81" s="11"/>
      <c r="Z81" s="16"/>
      <c r="AA81" s="13"/>
      <c r="AB81" s="14"/>
      <c r="AC81" s="15"/>
    </row>
    <row r="82" spans="13:29" ht="12.75">
      <c r="M82" s="166"/>
      <c r="N82" s="166"/>
      <c r="O82" s="166"/>
      <c r="P82" s="166"/>
      <c r="Q82" s="21"/>
      <c r="R82" s="21"/>
      <c r="S82" s="21"/>
      <c r="T82" s="32"/>
      <c r="U82" s="21"/>
      <c r="X82" s="10"/>
      <c r="Y82" s="11"/>
      <c r="Z82" s="20"/>
      <c r="AA82" s="17"/>
      <c r="AB82" s="14"/>
      <c r="AC82" s="15"/>
    </row>
    <row r="83" spans="11:29" ht="12.75" customHeight="1">
      <c r="K83" s="179"/>
      <c r="M83" s="166"/>
      <c r="N83" s="166"/>
      <c r="O83" s="166"/>
      <c r="P83" s="166"/>
      <c r="Q83" s="21"/>
      <c r="R83" s="21"/>
      <c r="S83" s="21"/>
      <c r="T83" s="32"/>
      <c r="U83" s="21"/>
      <c r="X83" s="10"/>
      <c r="Y83" s="11"/>
      <c r="Z83" s="16"/>
      <c r="AA83" s="13"/>
      <c r="AB83" s="14"/>
      <c r="AC83" s="15"/>
    </row>
    <row r="84" spans="11:29" ht="12.75" customHeight="1">
      <c r="K84" s="179"/>
      <c r="M84" s="166"/>
      <c r="N84" s="166"/>
      <c r="O84" s="166"/>
      <c r="P84" s="166"/>
      <c r="Q84" s="21"/>
      <c r="R84" s="21"/>
      <c r="S84" s="21"/>
      <c r="T84" s="32"/>
      <c r="U84" s="21"/>
      <c r="X84" s="10"/>
      <c r="Y84" s="11"/>
      <c r="Z84" s="16"/>
      <c r="AA84" s="13"/>
      <c r="AB84" s="14"/>
      <c r="AC84" s="15"/>
    </row>
    <row r="85" spans="13:29" ht="12.75">
      <c r="M85" s="166"/>
      <c r="N85" s="166"/>
      <c r="O85" s="166"/>
      <c r="P85" s="166"/>
      <c r="Q85" s="21"/>
      <c r="R85" s="21"/>
      <c r="S85" s="21"/>
      <c r="T85" s="32"/>
      <c r="U85" s="21"/>
      <c r="X85" s="10"/>
      <c r="Y85" s="11"/>
      <c r="Z85" s="16"/>
      <c r="AA85" s="13"/>
      <c r="AB85" s="14"/>
      <c r="AC85" s="15"/>
    </row>
    <row r="86" spans="13:29" ht="12.75">
      <c r="M86" s="166"/>
      <c r="N86" s="166"/>
      <c r="O86" s="166"/>
      <c r="P86" s="166"/>
      <c r="Q86" s="21"/>
      <c r="R86" s="21"/>
      <c r="S86" s="21"/>
      <c r="T86" s="32"/>
      <c r="U86" s="21"/>
      <c r="X86" s="10"/>
      <c r="Y86" s="11"/>
      <c r="Z86" s="20"/>
      <c r="AA86" s="13"/>
      <c r="AB86" s="14"/>
      <c r="AC86" s="15"/>
    </row>
    <row r="87" spans="13:29" ht="12.75">
      <c r="M87" s="166"/>
      <c r="N87" s="166"/>
      <c r="O87" s="166"/>
      <c r="P87" s="166"/>
      <c r="Q87" s="21"/>
      <c r="R87" s="21"/>
      <c r="S87" s="21"/>
      <c r="T87" s="32"/>
      <c r="U87" s="21"/>
      <c r="X87" s="10"/>
      <c r="Y87" s="11"/>
      <c r="Z87" s="16"/>
      <c r="AA87" s="13"/>
      <c r="AB87" s="14"/>
      <c r="AC87" s="15"/>
    </row>
    <row r="88" spans="13:29" ht="12.75">
      <c r="M88" s="166"/>
      <c r="N88" s="166"/>
      <c r="O88" s="166"/>
      <c r="P88" s="166"/>
      <c r="Q88" s="21"/>
      <c r="R88" s="21"/>
      <c r="S88" s="21"/>
      <c r="T88" s="32"/>
      <c r="U88" s="21"/>
      <c r="X88" s="10"/>
      <c r="Y88" s="11"/>
      <c r="Z88" s="16"/>
      <c r="AA88" s="13"/>
      <c r="AB88" s="14"/>
      <c r="AC88" s="15"/>
    </row>
    <row r="89" spans="11:29" ht="12.75" customHeight="1">
      <c r="K89" s="179"/>
      <c r="M89" s="166"/>
      <c r="N89" s="166"/>
      <c r="O89" s="166"/>
      <c r="P89" s="166"/>
      <c r="Q89" s="21"/>
      <c r="R89" s="21"/>
      <c r="S89" s="21"/>
      <c r="T89" s="32"/>
      <c r="U89" s="21"/>
      <c r="X89" s="10"/>
      <c r="Y89" s="11"/>
      <c r="Z89" s="16"/>
      <c r="AA89" s="13"/>
      <c r="AB89" s="14"/>
      <c r="AC89" s="15"/>
    </row>
    <row r="90" spans="11:29" ht="12.75" customHeight="1">
      <c r="K90" s="179"/>
      <c r="M90" s="166"/>
      <c r="N90" s="166"/>
      <c r="O90" s="166"/>
      <c r="P90" s="166"/>
      <c r="Q90" s="21"/>
      <c r="R90" s="21"/>
      <c r="S90" s="21"/>
      <c r="T90" s="32"/>
      <c r="U90" s="33"/>
      <c r="X90" s="10"/>
      <c r="Y90" s="11"/>
      <c r="Z90" s="16"/>
      <c r="AA90" s="13"/>
      <c r="AB90" s="14"/>
      <c r="AC90" s="15"/>
    </row>
    <row r="91" spans="13:29" ht="12.75">
      <c r="M91" s="166"/>
      <c r="N91" s="166"/>
      <c r="O91" s="166"/>
      <c r="P91" s="166"/>
      <c r="Q91" s="21"/>
      <c r="R91" s="21"/>
      <c r="S91" s="21"/>
      <c r="T91" s="32"/>
      <c r="U91" s="21"/>
      <c r="X91" s="10"/>
      <c r="Y91" s="11"/>
      <c r="Z91" s="16"/>
      <c r="AA91" s="13"/>
      <c r="AB91" s="14"/>
      <c r="AC91" s="15"/>
    </row>
    <row r="92" spans="13:29" ht="12.75">
      <c r="M92" s="166"/>
      <c r="N92" s="166"/>
      <c r="O92" s="166"/>
      <c r="P92" s="166"/>
      <c r="Q92" s="21"/>
      <c r="R92" s="21"/>
      <c r="S92" s="21"/>
      <c r="T92" s="32"/>
      <c r="U92" s="21"/>
      <c r="X92" s="10"/>
      <c r="Y92" s="11"/>
      <c r="Z92" s="16"/>
      <c r="AA92" s="13"/>
      <c r="AB92" s="14"/>
      <c r="AC92" s="15"/>
    </row>
    <row r="93" spans="11:21" ht="12.75"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</row>
    <row r="94" spans="13:29" ht="12.75">
      <c r="M94" s="166"/>
      <c r="N94" s="166"/>
      <c r="O94" s="166"/>
      <c r="P94" s="166"/>
      <c r="Q94" s="21"/>
      <c r="R94" s="21"/>
      <c r="S94" s="21"/>
      <c r="T94" s="32"/>
      <c r="U94" s="33"/>
      <c r="X94" s="10"/>
      <c r="Y94" s="11"/>
      <c r="Z94" s="16"/>
      <c r="AA94" s="13"/>
      <c r="AB94" s="14"/>
      <c r="AC94" s="11"/>
    </row>
    <row r="95" spans="13:29" ht="12.75">
      <c r="M95" s="166"/>
      <c r="N95" s="166"/>
      <c r="O95" s="166"/>
      <c r="P95" s="166"/>
      <c r="Q95" s="21"/>
      <c r="R95" s="21"/>
      <c r="S95" s="21"/>
      <c r="T95" s="32"/>
      <c r="U95" s="21"/>
      <c r="X95" s="10"/>
      <c r="Y95" s="11"/>
      <c r="Z95" s="16"/>
      <c r="AA95" s="13"/>
      <c r="AB95" s="14"/>
      <c r="AC95" s="11"/>
    </row>
    <row r="96" spans="11:29" ht="12.75" customHeight="1">
      <c r="K96" s="179"/>
      <c r="M96" s="166"/>
      <c r="N96" s="166"/>
      <c r="O96" s="166"/>
      <c r="P96" s="166"/>
      <c r="Q96" s="21"/>
      <c r="R96" s="21"/>
      <c r="S96" s="21"/>
      <c r="T96" s="32"/>
      <c r="U96" s="21"/>
      <c r="X96" s="10"/>
      <c r="Y96" s="11"/>
      <c r="Z96" s="16"/>
      <c r="AA96" s="13"/>
      <c r="AB96" s="14"/>
      <c r="AC96" s="11"/>
    </row>
    <row r="97" spans="11:29" ht="12.75" customHeight="1">
      <c r="K97" s="179"/>
      <c r="M97" s="166"/>
      <c r="N97" s="166"/>
      <c r="O97" s="166"/>
      <c r="P97" s="166"/>
      <c r="Q97" s="21"/>
      <c r="R97" s="21"/>
      <c r="S97" s="21"/>
      <c r="T97" s="32"/>
      <c r="U97" s="21"/>
      <c r="X97" s="10"/>
      <c r="Y97" s="11"/>
      <c r="Z97" s="16"/>
      <c r="AA97" s="13"/>
      <c r="AB97" s="14"/>
      <c r="AC97" s="11"/>
    </row>
    <row r="98" spans="13:29" ht="12.75">
      <c r="M98" s="166"/>
      <c r="N98" s="166"/>
      <c r="O98" s="166"/>
      <c r="P98" s="166"/>
      <c r="Q98" s="21"/>
      <c r="R98" s="21"/>
      <c r="S98" s="21"/>
      <c r="T98" s="32"/>
      <c r="U98" s="21"/>
      <c r="X98" s="10"/>
      <c r="Y98" s="11"/>
      <c r="Z98" s="16"/>
      <c r="AA98" s="13"/>
      <c r="AB98" s="14"/>
      <c r="AC98" s="11"/>
    </row>
    <row r="99" spans="13:29" ht="12.75">
      <c r="M99" s="166"/>
      <c r="N99" s="166"/>
      <c r="O99" s="166"/>
      <c r="P99" s="166"/>
      <c r="Q99" s="21"/>
      <c r="R99" s="21"/>
      <c r="S99" s="21"/>
      <c r="T99" s="32"/>
      <c r="U99" s="21"/>
      <c r="X99" s="10"/>
      <c r="Y99" s="11"/>
      <c r="Z99" s="16"/>
      <c r="AA99" s="13"/>
      <c r="AB99" s="14"/>
      <c r="AC99" s="11"/>
    </row>
    <row r="100" spans="13:29" ht="12.75">
      <c r="M100" s="166"/>
      <c r="N100" s="166"/>
      <c r="O100" s="166"/>
      <c r="P100" s="166"/>
      <c r="Q100" s="21"/>
      <c r="R100" s="21"/>
      <c r="S100" s="21"/>
      <c r="T100" s="32"/>
      <c r="U100" s="33"/>
      <c r="X100" s="10"/>
      <c r="Y100" s="11"/>
      <c r="Z100" s="16"/>
      <c r="AA100" s="13"/>
      <c r="AB100" s="14"/>
      <c r="AC100" s="11"/>
    </row>
    <row r="101" spans="13:29" ht="12.75">
      <c r="M101" s="166"/>
      <c r="N101" s="166"/>
      <c r="O101" s="166"/>
      <c r="P101" s="166"/>
      <c r="Q101" s="21"/>
      <c r="R101" s="21"/>
      <c r="S101" s="21"/>
      <c r="T101" s="32"/>
      <c r="U101" s="21"/>
      <c r="X101" s="10"/>
      <c r="Y101" s="11"/>
      <c r="Z101" s="16"/>
      <c r="AA101" s="13"/>
      <c r="AB101" s="14"/>
      <c r="AC101" s="11"/>
    </row>
    <row r="102" spans="11:29" ht="12.75" customHeight="1">
      <c r="K102" s="179"/>
      <c r="M102" s="166"/>
      <c r="N102" s="166"/>
      <c r="O102" s="166"/>
      <c r="P102" s="166"/>
      <c r="Q102" s="21"/>
      <c r="R102" s="21"/>
      <c r="S102" s="21"/>
      <c r="T102" s="32"/>
      <c r="U102" s="21"/>
      <c r="X102" s="10"/>
      <c r="Y102" s="11"/>
      <c r="Z102" s="16"/>
      <c r="AA102" s="13"/>
      <c r="AB102" s="14"/>
      <c r="AC102" s="11"/>
    </row>
    <row r="103" spans="11:29" ht="12.75" customHeight="1">
      <c r="K103" s="179"/>
      <c r="M103" s="166"/>
      <c r="N103" s="166"/>
      <c r="O103" s="166"/>
      <c r="P103" s="166"/>
      <c r="Q103" s="21"/>
      <c r="R103" s="21"/>
      <c r="S103" s="21"/>
      <c r="T103" s="32"/>
      <c r="U103" s="21"/>
      <c r="X103" s="10"/>
      <c r="Y103" s="11"/>
      <c r="Z103" s="16"/>
      <c r="AA103" s="13"/>
      <c r="AB103" s="14"/>
      <c r="AC103" s="11"/>
    </row>
    <row r="104" spans="13:29" ht="12.75">
      <c r="M104" s="166"/>
      <c r="N104" s="166"/>
      <c r="O104" s="166"/>
      <c r="P104" s="166"/>
      <c r="Q104" s="21"/>
      <c r="R104" s="21"/>
      <c r="S104" s="21"/>
      <c r="T104" s="32"/>
      <c r="U104" s="21"/>
      <c r="X104" s="10"/>
      <c r="Y104" s="11"/>
      <c r="Z104" s="16"/>
      <c r="AA104" s="13"/>
      <c r="AB104" s="14"/>
      <c r="AC104" s="11"/>
    </row>
    <row r="105" spans="13:29" ht="12.75">
      <c r="M105" s="166"/>
      <c r="N105" s="166"/>
      <c r="O105" s="166"/>
      <c r="P105" s="166"/>
      <c r="Q105" s="21"/>
      <c r="R105" s="21"/>
      <c r="S105" s="21"/>
      <c r="T105" s="32"/>
      <c r="U105" s="21"/>
      <c r="X105" s="10"/>
      <c r="Y105" s="11"/>
      <c r="Z105" s="16"/>
      <c r="AA105" s="13"/>
      <c r="AB105" s="14"/>
      <c r="AC105" s="11"/>
    </row>
    <row r="106" spans="13:29" ht="12.75">
      <c r="M106" s="166"/>
      <c r="N106" s="166"/>
      <c r="O106" s="166"/>
      <c r="P106" s="166"/>
      <c r="Q106" s="21"/>
      <c r="R106" s="21"/>
      <c r="S106" s="21"/>
      <c r="T106" s="32"/>
      <c r="U106" s="21"/>
      <c r="X106" s="10"/>
      <c r="Y106" s="11"/>
      <c r="Z106" s="16"/>
      <c r="AA106" s="13"/>
      <c r="AB106" s="14"/>
      <c r="AC106" s="11"/>
    </row>
    <row r="107" spans="13:29" ht="12.75">
      <c r="M107" s="166"/>
      <c r="N107" s="166"/>
      <c r="O107" s="166"/>
      <c r="P107" s="166"/>
      <c r="Q107" s="21"/>
      <c r="R107" s="21"/>
      <c r="S107" s="21"/>
      <c r="T107" s="32"/>
      <c r="U107" s="21"/>
      <c r="X107" s="10"/>
      <c r="Y107" s="11"/>
      <c r="Z107" s="16"/>
      <c r="AA107" s="13"/>
      <c r="AB107" s="14"/>
      <c r="AC107" s="11"/>
    </row>
    <row r="108" spans="11:29" ht="12.75" customHeight="1">
      <c r="K108" s="179"/>
      <c r="M108" s="166"/>
      <c r="N108" s="166"/>
      <c r="O108" s="166"/>
      <c r="P108" s="166"/>
      <c r="Q108" s="21"/>
      <c r="R108" s="21"/>
      <c r="S108" s="21"/>
      <c r="T108" s="32"/>
      <c r="U108" s="33"/>
      <c r="X108" s="10"/>
      <c r="Y108" s="11"/>
      <c r="Z108" s="16"/>
      <c r="AA108" s="13"/>
      <c r="AB108" s="14"/>
      <c r="AC108" s="11"/>
    </row>
    <row r="109" spans="11:29" ht="12.75" customHeight="1">
      <c r="K109" s="179"/>
      <c r="M109" s="166"/>
      <c r="N109" s="166"/>
      <c r="O109" s="166"/>
      <c r="P109" s="166"/>
      <c r="Q109" s="21"/>
      <c r="R109" s="21"/>
      <c r="S109" s="21"/>
      <c r="T109" s="32"/>
      <c r="U109" s="21"/>
      <c r="X109" s="10"/>
      <c r="Y109" s="11"/>
      <c r="Z109" s="16"/>
      <c r="AA109" s="13"/>
      <c r="AB109" s="14"/>
      <c r="AC109" s="11"/>
    </row>
    <row r="110" spans="13:29" ht="12.75">
      <c r="M110" s="166"/>
      <c r="N110" s="166"/>
      <c r="O110" s="166"/>
      <c r="P110" s="166"/>
      <c r="Q110" s="21"/>
      <c r="R110" s="21"/>
      <c r="S110" s="21"/>
      <c r="T110" s="32"/>
      <c r="U110" s="21"/>
      <c r="X110" s="10"/>
      <c r="Y110" s="11"/>
      <c r="Z110" s="16"/>
      <c r="AA110" s="13"/>
      <c r="AB110" s="14"/>
      <c r="AC110" s="11"/>
    </row>
    <row r="111" spans="13:29" ht="12.75">
      <c r="M111" s="166"/>
      <c r="N111" s="166"/>
      <c r="O111" s="166"/>
      <c r="P111" s="166"/>
      <c r="Q111" s="21"/>
      <c r="R111" s="21"/>
      <c r="S111" s="21"/>
      <c r="T111" s="32"/>
      <c r="U111" s="21"/>
      <c r="X111" s="10"/>
      <c r="Y111" s="11"/>
      <c r="Z111" s="16"/>
      <c r="AA111" s="13"/>
      <c r="AB111" s="14"/>
      <c r="AC111" s="11"/>
    </row>
    <row r="112" spans="13:29" ht="12.75">
      <c r="M112" s="166"/>
      <c r="N112" s="166"/>
      <c r="O112" s="166"/>
      <c r="P112" s="166"/>
      <c r="Q112" s="21"/>
      <c r="R112" s="21"/>
      <c r="S112" s="21"/>
      <c r="T112" s="32"/>
      <c r="U112" s="21"/>
      <c r="X112" s="10"/>
      <c r="Y112" s="11"/>
      <c r="Z112" s="16"/>
      <c r="AA112" s="13"/>
      <c r="AB112" s="14"/>
      <c r="AC112" s="11"/>
    </row>
    <row r="113" spans="13:29" ht="12.75">
      <c r="M113" s="166"/>
      <c r="N113" s="166"/>
      <c r="O113" s="166"/>
      <c r="P113" s="166"/>
      <c r="Q113" s="21"/>
      <c r="R113" s="21"/>
      <c r="S113" s="21"/>
      <c r="T113" s="32"/>
      <c r="U113" s="21"/>
      <c r="X113" s="10"/>
      <c r="Y113" s="11"/>
      <c r="Z113" s="16"/>
      <c r="AA113" s="13"/>
      <c r="AB113" s="14"/>
      <c r="AC113" s="11"/>
    </row>
    <row r="114" spans="11:29" ht="12.75" customHeight="1">
      <c r="K114" s="179"/>
      <c r="M114" s="166"/>
      <c r="N114" s="166"/>
      <c r="O114" s="166"/>
      <c r="P114" s="166"/>
      <c r="Q114" s="21"/>
      <c r="R114" s="21"/>
      <c r="S114" s="21"/>
      <c r="T114" s="32"/>
      <c r="U114" s="21"/>
      <c r="X114" s="10"/>
      <c r="Y114" s="11"/>
      <c r="Z114" s="16"/>
      <c r="AA114" s="13"/>
      <c r="AB114" s="14"/>
      <c r="AC114" s="11"/>
    </row>
    <row r="115" spans="11:29" ht="12.75" customHeight="1">
      <c r="K115" s="179"/>
      <c r="M115" s="166"/>
      <c r="N115" s="166"/>
      <c r="O115" s="166"/>
      <c r="P115" s="166"/>
      <c r="Q115" s="21"/>
      <c r="R115" s="21"/>
      <c r="S115" s="21"/>
      <c r="T115" s="32"/>
      <c r="U115" s="21"/>
      <c r="X115" s="10"/>
      <c r="Y115" s="11"/>
      <c r="Z115" s="16"/>
      <c r="AA115" s="13"/>
      <c r="AB115" s="14"/>
      <c r="AC115" s="11"/>
    </row>
    <row r="116" spans="13:29" ht="12.75">
      <c r="M116" s="166"/>
      <c r="N116" s="166"/>
      <c r="O116" s="166"/>
      <c r="P116" s="166"/>
      <c r="Q116" s="21"/>
      <c r="R116" s="21"/>
      <c r="S116" s="21"/>
      <c r="T116" s="32"/>
      <c r="U116" s="21"/>
      <c r="X116" s="10"/>
      <c r="Y116" s="11"/>
      <c r="Z116" s="12"/>
      <c r="AA116" s="13"/>
      <c r="AB116" s="14"/>
      <c r="AC116" s="11"/>
    </row>
    <row r="117" spans="13:29" ht="12.75">
      <c r="M117" s="166"/>
      <c r="N117" s="166"/>
      <c r="O117" s="166"/>
      <c r="P117" s="166"/>
      <c r="Q117" s="21"/>
      <c r="R117" s="21"/>
      <c r="S117" s="21"/>
      <c r="T117" s="32"/>
      <c r="U117" s="21"/>
      <c r="X117" s="10"/>
      <c r="Y117" s="11"/>
      <c r="Z117" s="12"/>
      <c r="AA117" s="13"/>
      <c r="AB117" s="14"/>
      <c r="AC117" s="11"/>
    </row>
    <row r="118" spans="11:22" ht="12.75">
      <c r="K118" s="165"/>
      <c r="L118" s="165"/>
      <c r="M118" s="165"/>
      <c r="N118" s="165"/>
      <c r="O118" s="165"/>
      <c r="P118" s="165"/>
      <c r="Q118" s="165"/>
      <c r="R118" s="165"/>
      <c r="S118" s="21"/>
      <c r="T118" s="21"/>
      <c r="U118" s="7"/>
      <c r="V118" s="22"/>
    </row>
    <row r="119" spans="11:22" ht="12.75">
      <c r="K119" s="165"/>
      <c r="L119" s="165"/>
      <c r="M119" s="165"/>
      <c r="N119" s="165"/>
      <c r="O119" s="165"/>
      <c r="P119" s="165"/>
      <c r="Q119" s="165"/>
      <c r="R119" s="165"/>
      <c r="S119" s="21"/>
      <c r="T119" s="21"/>
      <c r="U119" s="7"/>
      <c r="V119" s="22"/>
    </row>
    <row r="120" spans="11:22" ht="12.75">
      <c r="K120" s="165"/>
      <c r="L120" s="165"/>
      <c r="M120" s="165"/>
      <c r="N120" s="165"/>
      <c r="O120" s="165"/>
      <c r="P120" s="165"/>
      <c r="Q120" s="165"/>
      <c r="R120" s="165"/>
      <c r="S120" s="21"/>
      <c r="T120" s="21"/>
      <c r="V120" s="22"/>
    </row>
    <row r="121" spans="14:22" ht="12.75">
      <c r="N121" s="21"/>
      <c r="O121" s="21"/>
      <c r="Q121" s="21"/>
      <c r="S121" s="21"/>
      <c r="T121" s="21"/>
      <c r="V121" s="22"/>
    </row>
    <row r="122" spans="11:22" ht="12.75">
      <c r="K122" s="166"/>
      <c r="L122" s="166"/>
      <c r="P122" s="166"/>
      <c r="Q122" s="166"/>
      <c r="R122" s="166"/>
      <c r="S122" s="21"/>
      <c r="T122" s="21"/>
      <c r="V122" s="22"/>
    </row>
    <row r="123" spans="14:22" ht="12.75">
      <c r="N123" s="21"/>
      <c r="O123" s="21"/>
      <c r="Q123" s="21"/>
      <c r="S123" s="21"/>
      <c r="T123" s="21"/>
      <c r="V123" s="22"/>
    </row>
  </sheetData>
  <sheetProtection password="DA94" sheet="1"/>
  <mergeCells count="122">
    <mergeCell ref="M116:P116"/>
    <mergeCell ref="M117:P117"/>
    <mergeCell ref="K118:R118"/>
    <mergeCell ref="K119:R119"/>
    <mergeCell ref="K120:R120"/>
    <mergeCell ref="K122:L122"/>
    <mergeCell ref="P122:R122"/>
    <mergeCell ref="M110:P110"/>
    <mergeCell ref="M111:P111"/>
    <mergeCell ref="M112:P112"/>
    <mergeCell ref="M113:P113"/>
    <mergeCell ref="K114:K115"/>
    <mergeCell ref="M114:P114"/>
    <mergeCell ref="M115:P115"/>
    <mergeCell ref="M104:P104"/>
    <mergeCell ref="M105:P105"/>
    <mergeCell ref="M106:P106"/>
    <mergeCell ref="M107:P107"/>
    <mergeCell ref="K108:K109"/>
    <mergeCell ref="M108:P108"/>
    <mergeCell ref="M109:P109"/>
    <mergeCell ref="M98:P98"/>
    <mergeCell ref="M99:P99"/>
    <mergeCell ref="M100:P100"/>
    <mergeCell ref="M101:P101"/>
    <mergeCell ref="K102:K103"/>
    <mergeCell ref="M102:P102"/>
    <mergeCell ref="M103:P103"/>
    <mergeCell ref="M91:P91"/>
    <mergeCell ref="M92:P92"/>
    <mergeCell ref="K93:U93"/>
    <mergeCell ref="M94:P94"/>
    <mergeCell ref="M95:P95"/>
    <mergeCell ref="K96:K97"/>
    <mergeCell ref="M96:P96"/>
    <mergeCell ref="M97:P97"/>
    <mergeCell ref="M85:P85"/>
    <mergeCell ref="M86:P86"/>
    <mergeCell ref="M87:P87"/>
    <mergeCell ref="M88:P88"/>
    <mergeCell ref="K89:K90"/>
    <mergeCell ref="M89:P89"/>
    <mergeCell ref="M90:P90"/>
    <mergeCell ref="M79:P79"/>
    <mergeCell ref="M80:P80"/>
    <mergeCell ref="M81:P81"/>
    <mergeCell ref="M82:P82"/>
    <mergeCell ref="K83:K84"/>
    <mergeCell ref="M83:P83"/>
    <mergeCell ref="M84:P84"/>
    <mergeCell ref="M73:P73"/>
    <mergeCell ref="M74:P74"/>
    <mergeCell ref="M75:P75"/>
    <mergeCell ref="M76:P76"/>
    <mergeCell ref="K77:K78"/>
    <mergeCell ref="M77:P77"/>
    <mergeCell ref="M78:P78"/>
    <mergeCell ref="B68:E68"/>
    <mergeCell ref="M68:P68"/>
    <mergeCell ref="M69:P69"/>
    <mergeCell ref="M70:P70"/>
    <mergeCell ref="K71:K72"/>
    <mergeCell ref="M71:P71"/>
    <mergeCell ref="M72:P72"/>
    <mergeCell ref="C64:E64"/>
    <mergeCell ref="C65:E65"/>
    <mergeCell ref="K65:O65"/>
    <mergeCell ref="Q65:V65"/>
    <mergeCell ref="K66:V66"/>
    <mergeCell ref="B67:E67"/>
    <mergeCell ref="M67:P67"/>
    <mergeCell ref="M59:P59"/>
    <mergeCell ref="M60:P60"/>
    <mergeCell ref="M61:P61"/>
    <mergeCell ref="M62:P62"/>
    <mergeCell ref="G63:G64"/>
    <mergeCell ref="H63:I63"/>
    <mergeCell ref="M58:P58"/>
    <mergeCell ref="M47:P47"/>
    <mergeCell ref="M48:P48"/>
    <mergeCell ref="M41:P41"/>
    <mergeCell ref="M42:P42"/>
    <mergeCell ref="M43:P43"/>
    <mergeCell ref="M44:P44"/>
    <mergeCell ref="M45:P45"/>
    <mergeCell ref="M46:P46"/>
    <mergeCell ref="M35:P35"/>
    <mergeCell ref="M36:P36"/>
    <mergeCell ref="C37:H37"/>
    <mergeCell ref="K37:U37"/>
    <mergeCell ref="M39:P39"/>
    <mergeCell ref="M40:P40"/>
    <mergeCell ref="M29:P29"/>
    <mergeCell ref="M30:P30"/>
    <mergeCell ref="M31:P31"/>
    <mergeCell ref="M32:P32"/>
    <mergeCell ref="M33:P33"/>
    <mergeCell ref="M34:P34"/>
    <mergeCell ref="M23:P23"/>
    <mergeCell ref="M24:P24"/>
    <mergeCell ref="M25:P25"/>
    <mergeCell ref="M26:P26"/>
    <mergeCell ref="M27:P27"/>
    <mergeCell ref="M28:P28"/>
    <mergeCell ref="M17:P17"/>
    <mergeCell ref="M18:P18"/>
    <mergeCell ref="M19:P19"/>
    <mergeCell ref="M20:P20"/>
    <mergeCell ref="M21:P21"/>
    <mergeCell ref="M22:P22"/>
    <mergeCell ref="C11:H11"/>
    <mergeCell ref="M12:P12"/>
    <mergeCell ref="M13:P13"/>
    <mergeCell ref="M14:P14"/>
    <mergeCell ref="M15:P15"/>
    <mergeCell ref="M16:P16"/>
    <mergeCell ref="C5:G5"/>
    <mergeCell ref="C7:G7"/>
    <mergeCell ref="K7:V7"/>
    <mergeCell ref="D8:F8"/>
    <mergeCell ref="Q9:V9"/>
    <mergeCell ref="A10:C10"/>
  </mergeCells>
  <printOptions/>
  <pageMargins left="0.7874015748031497" right="0" top="0" bottom="0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S135"/>
  <sheetViews>
    <sheetView zoomScale="145" zoomScaleNormal="145" zoomScalePageLayoutView="0" workbookViewId="0" topLeftCell="A51">
      <selection activeCell="H61" sqref="H61"/>
    </sheetView>
  </sheetViews>
  <sheetFormatPr defaultColWidth="9.00390625" defaultRowHeight="12.75"/>
  <cols>
    <col min="1" max="2" width="5.75390625" style="2" customWidth="1"/>
    <col min="3" max="3" width="23.75390625" style="99" customWidth="1"/>
    <col min="4" max="4" width="5.75390625" style="2" customWidth="1"/>
    <col min="5" max="5" width="6.75390625" style="1" customWidth="1"/>
    <col min="6" max="6" width="5.75390625" style="1" customWidth="1"/>
    <col min="7" max="8" width="9.75390625" style="1" customWidth="1"/>
    <col min="9" max="9" width="10.375" style="1" bestFit="1" customWidth="1"/>
    <col min="10" max="10" width="6.75390625" style="1" customWidth="1"/>
    <col min="11" max="11" width="8.75390625" style="1" customWidth="1"/>
    <col min="12" max="12" width="5.875" style="19" customWidth="1"/>
    <col min="13" max="14" width="8.75390625" style="19" customWidth="1"/>
    <col min="15" max="17" width="7.75390625" style="19" customWidth="1"/>
    <col min="18" max="23" width="9.125" style="19" customWidth="1"/>
    <col min="24" max="24" width="3.625" style="1" customWidth="1"/>
    <col min="25" max="25" width="4.25390625" style="1" customWidth="1"/>
    <col min="26" max="26" width="24.375" style="1" customWidth="1"/>
    <col min="27" max="27" width="9.125" style="1" customWidth="1"/>
    <col min="28" max="28" width="7.25390625" style="1" customWidth="1"/>
    <col min="29" max="29" width="3.375" style="1" customWidth="1"/>
    <col min="30" max="30" width="13.375" style="1" customWidth="1"/>
    <col min="31" max="31" width="9.125" style="1" customWidth="1"/>
    <col min="32" max="32" width="8.75390625" style="1" customWidth="1"/>
    <col min="33" max="34" width="9.125" style="1" hidden="1" customWidth="1"/>
    <col min="35" max="35" width="4.125" style="1" customWidth="1"/>
    <col min="36" max="36" width="2.125" style="1" customWidth="1"/>
    <col min="37" max="37" width="0.875" style="1" customWidth="1"/>
    <col min="38" max="38" width="7.125" style="1" hidden="1" customWidth="1"/>
    <col min="39" max="39" width="23.375" style="1" customWidth="1"/>
    <col min="40" max="40" width="9.125" style="1" customWidth="1"/>
    <col min="41" max="41" width="7.125" style="1" customWidth="1"/>
    <col min="42" max="42" width="5.125" style="1" customWidth="1"/>
    <col min="43" max="16384" width="9.125" style="1" customWidth="1"/>
  </cols>
  <sheetData>
    <row r="1" ht="10.5" customHeight="1">
      <c r="C1" s="99" t="s">
        <v>11</v>
      </c>
    </row>
    <row r="2" spans="3:8" ht="10.5" customHeight="1">
      <c r="C2" s="100" t="s">
        <v>10</v>
      </c>
      <c r="D2" s="107"/>
      <c r="E2" s="3"/>
      <c r="F2" s="3"/>
      <c r="G2" s="3"/>
      <c r="H2" s="3"/>
    </row>
    <row r="3" ht="10.5" customHeight="1"/>
    <row r="4" spans="3:7" ht="10.5" customHeight="1">
      <c r="C4" s="109" t="s">
        <v>13</v>
      </c>
      <c r="E4" s="2"/>
      <c r="F4" s="2"/>
      <c r="G4" s="2"/>
    </row>
    <row r="5" spans="3:7" ht="10.5" customHeight="1">
      <c r="C5" s="156"/>
      <c r="D5" s="156"/>
      <c r="E5" s="156"/>
      <c r="F5" s="156"/>
      <c r="G5" s="156"/>
    </row>
    <row r="6" spans="4:6" ht="10.5" customHeight="1">
      <c r="D6" s="157" t="s">
        <v>252</v>
      </c>
      <c r="E6" s="157"/>
      <c r="F6" s="157"/>
    </row>
    <row r="7" spans="3:22" ht="10.5" customHeight="1">
      <c r="C7" s="157" t="s">
        <v>49</v>
      </c>
      <c r="D7" s="157"/>
      <c r="E7" s="157"/>
      <c r="F7" s="157"/>
      <c r="G7" s="157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</row>
    <row r="8" spans="4:22" ht="10.5" customHeight="1">
      <c r="D8" s="159" t="s">
        <v>53</v>
      </c>
      <c r="E8" s="159"/>
      <c r="F8" s="159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ht="10.5" customHeight="1">
      <c r="A9" s="5" t="s">
        <v>8</v>
      </c>
      <c r="B9" s="5"/>
      <c r="G9" s="1" t="s">
        <v>15</v>
      </c>
      <c r="H9" s="27"/>
      <c r="I9" s="27"/>
      <c r="J9" s="27"/>
      <c r="L9" s="21"/>
      <c r="M9" s="21"/>
      <c r="N9" s="21"/>
      <c r="O9" s="21"/>
      <c r="Q9" s="160"/>
      <c r="R9" s="160"/>
      <c r="S9" s="160"/>
      <c r="T9" s="160"/>
      <c r="U9" s="160"/>
      <c r="V9" s="160"/>
    </row>
    <row r="10" spans="1:22" ht="10.5" customHeight="1" thickBot="1">
      <c r="A10" s="172"/>
      <c r="B10" s="172"/>
      <c r="C10" s="172"/>
      <c r="L10" s="6"/>
      <c r="M10" s="6"/>
      <c r="N10" s="6"/>
      <c r="O10" s="6"/>
      <c r="Q10" s="7"/>
      <c r="R10" s="7"/>
      <c r="S10" s="7"/>
      <c r="T10" s="7"/>
      <c r="U10" s="7"/>
      <c r="V10" s="7"/>
    </row>
    <row r="11" spans="1:22" ht="12" customHeight="1" thickBot="1">
      <c r="A11" s="38"/>
      <c r="B11" s="39"/>
      <c r="C11" s="162" t="s">
        <v>240</v>
      </c>
      <c r="D11" s="162"/>
      <c r="E11" s="162"/>
      <c r="F11" s="162"/>
      <c r="G11" s="162"/>
      <c r="H11" s="162"/>
      <c r="I11" s="40"/>
      <c r="J11" s="41"/>
      <c r="L11" s="6"/>
      <c r="M11" s="6"/>
      <c r="N11" s="6"/>
      <c r="O11" s="6"/>
      <c r="Q11" s="7"/>
      <c r="R11" s="7"/>
      <c r="S11" s="7"/>
      <c r="T11" s="7"/>
      <c r="U11" s="7"/>
      <c r="V11" s="7"/>
    </row>
    <row r="12" spans="1:23" s="5" customFormat="1" ht="27" customHeight="1" thickBot="1">
      <c r="A12" s="24" t="s">
        <v>4</v>
      </c>
      <c r="B12" s="25" t="s">
        <v>9</v>
      </c>
      <c r="C12" s="110" t="s">
        <v>5</v>
      </c>
      <c r="D12" s="25" t="s">
        <v>0</v>
      </c>
      <c r="E12" s="25" t="s">
        <v>6</v>
      </c>
      <c r="F12" s="25" t="s">
        <v>7</v>
      </c>
      <c r="G12" s="25" t="s">
        <v>47</v>
      </c>
      <c r="H12" s="25" t="s">
        <v>48</v>
      </c>
      <c r="I12" s="25" t="s">
        <v>27</v>
      </c>
      <c r="J12" s="26" t="s">
        <v>2</v>
      </c>
      <c r="K12" s="8"/>
      <c r="L12" s="29"/>
      <c r="M12" s="29"/>
      <c r="N12" s="163"/>
      <c r="O12" s="164"/>
      <c r="P12" s="164"/>
      <c r="Q12" s="29"/>
      <c r="R12" s="29"/>
      <c r="S12" s="29"/>
      <c r="T12" s="29"/>
      <c r="U12" s="29"/>
      <c r="V12" s="29"/>
      <c r="W12" s="27"/>
    </row>
    <row r="13" spans="1:22" ht="10.5" customHeight="1">
      <c r="A13" s="30"/>
      <c r="B13" s="23">
        <v>1</v>
      </c>
      <c r="C13" s="34" t="s">
        <v>101</v>
      </c>
      <c r="D13" s="23" t="s">
        <v>67</v>
      </c>
      <c r="E13" s="23">
        <v>117</v>
      </c>
      <c r="F13" s="23">
        <v>1</v>
      </c>
      <c r="G13" s="118">
        <v>0.00010127314814814815</v>
      </c>
      <c r="H13" s="118">
        <v>0.00036516203703703705</v>
      </c>
      <c r="I13" s="223">
        <f aca="true" t="shared" si="0" ref="I13:I36">SUM(G13:H13)</f>
        <v>0.0004664351851851852</v>
      </c>
      <c r="J13" s="231">
        <f>RANK(I13,$I$13:$I$36,1)</f>
        <v>2</v>
      </c>
      <c r="L13" s="21"/>
      <c r="M13" s="21"/>
      <c r="N13" s="165"/>
      <c r="O13" s="165"/>
      <c r="P13" s="165"/>
      <c r="Q13" s="21"/>
      <c r="S13" s="21"/>
      <c r="T13" s="21"/>
      <c r="U13" s="21"/>
      <c r="V13" s="21"/>
    </row>
    <row r="14" spans="1:31" ht="10.5" customHeight="1">
      <c r="A14" s="30">
        <v>1</v>
      </c>
      <c r="B14" s="37">
        <v>2</v>
      </c>
      <c r="C14" s="35" t="s">
        <v>102</v>
      </c>
      <c r="D14" s="9" t="s">
        <v>67</v>
      </c>
      <c r="E14" s="23">
        <v>117</v>
      </c>
      <c r="F14" s="9">
        <v>3</v>
      </c>
      <c r="G14" s="119">
        <v>0.00010960648148148148</v>
      </c>
      <c r="H14" s="118">
        <v>0.00038078703703703706</v>
      </c>
      <c r="I14" s="223">
        <f t="shared" si="0"/>
        <v>0.0004903935185185186</v>
      </c>
      <c r="J14" s="225">
        <f aca="true" t="shared" si="1" ref="J14:J36">RANK(I14,$I$13:$I$36,1)</f>
        <v>7</v>
      </c>
      <c r="M14" s="21"/>
      <c r="N14" s="166"/>
      <c r="O14" s="166"/>
      <c r="P14" s="166"/>
      <c r="Q14" s="21"/>
      <c r="R14" s="21"/>
      <c r="S14" s="21"/>
      <c r="T14" s="32"/>
      <c r="U14" s="21"/>
      <c r="X14" s="10"/>
      <c r="Y14" s="11"/>
      <c r="Z14" s="12"/>
      <c r="AA14" s="13"/>
      <c r="AB14" s="14"/>
      <c r="AC14" s="15"/>
      <c r="AD14" s="10"/>
      <c r="AE14" s="10"/>
    </row>
    <row r="15" spans="1:31" ht="10.5" customHeight="1">
      <c r="A15" s="30"/>
      <c r="B15" s="37">
        <v>3</v>
      </c>
      <c r="C15" s="154" t="s">
        <v>103</v>
      </c>
      <c r="D15" s="155" t="s">
        <v>104</v>
      </c>
      <c r="E15" s="150">
        <v>117</v>
      </c>
      <c r="F15" s="155">
        <v>4</v>
      </c>
      <c r="G15" s="153">
        <v>0.00015046296296296297</v>
      </c>
      <c r="H15" s="152">
        <v>0.0005208333333333333</v>
      </c>
      <c r="I15" s="229">
        <f t="shared" si="0"/>
        <v>0.0006712962962962964</v>
      </c>
      <c r="J15" s="230">
        <f>RANK(I15,$I$13:$I$36,1)</f>
        <v>21</v>
      </c>
      <c r="K15" s="1" t="s">
        <v>279</v>
      </c>
      <c r="M15" s="21"/>
      <c r="N15" s="166"/>
      <c r="O15" s="166"/>
      <c r="P15" s="166"/>
      <c r="Q15" s="21"/>
      <c r="R15" s="21"/>
      <c r="S15" s="21"/>
      <c r="T15" s="32"/>
      <c r="U15" s="21"/>
      <c r="X15" s="10"/>
      <c r="Y15" s="11"/>
      <c r="Z15" s="12"/>
      <c r="AA15" s="13"/>
      <c r="AB15" s="14"/>
      <c r="AC15" s="15"/>
      <c r="AD15" s="10"/>
      <c r="AE15" s="10"/>
    </row>
    <row r="16" spans="1:31" ht="10.5" customHeight="1" thickBot="1">
      <c r="A16" s="31"/>
      <c r="B16" s="28">
        <v>4</v>
      </c>
      <c r="C16" s="36" t="s">
        <v>271</v>
      </c>
      <c r="D16" s="28" t="s">
        <v>67</v>
      </c>
      <c r="E16" s="28">
        <v>117</v>
      </c>
      <c r="F16" s="28">
        <v>5</v>
      </c>
      <c r="G16" s="120">
        <v>0.00011435185185185186</v>
      </c>
      <c r="H16" s="120">
        <v>0.00039745370370370374</v>
      </c>
      <c r="I16" s="226">
        <f t="shared" si="0"/>
        <v>0.0005118055555555556</v>
      </c>
      <c r="J16" s="227">
        <f t="shared" si="1"/>
        <v>11</v>
      </c>
      <c r="K16" s="58"/>
      <c r="M16" s="21"/>
      <c r="N16" s="166"/>
      <c r="O16" s="166"/>
      <c r="P16" s="166"/>
      <c r="Q16" s="21"/>
      <c r="R16" s="21"/>
      <c r="S16" s="21"/>
      <c r="T16" s="32"/>
      <c r="U16" s="21"/>
      <c r="X16" s="10"/>
      <c r="Y16" s="11"/>
      <c r="Z16" s="12"/>
      <c r="AA16" s="13"/>
      <c r="AB16" s="14"/>
      <c r="AC16" s="15"/>
      <c r="AD16" s="10"/>
      <c r="AE16" s="10"/>
    </row>
    <row r="17" spans="1:31" ht="10.5" customHeight="1">
      <c r="A17" s="30"/>
      <c r="B17" s="23">
        <v>1</v>
      </c>
      <c r="C17" s="34" t="s">
        <v>259</v>
      </c>
      <c r="D17" s="23" t="s">
        <v>104</v>
      </c>
      <c r="E17" s="23">
        <v>121</v>
      </c>
      <c r="F17" s="23">
        <v>11</v>
      </c>
      <c r="G17" s="118">
        <v>0.0001232638888888889</v>
      </c>
      <c r="H17" s="118">
        <v>0.0004236111111111111</v>
      </c>
      <c r="I17" s="223">
        <f t="shared" si="0"/>
        <v>0.000546875</v>
      </c>
      <c r="J17" s="225">
        <f t="shared" si="1"/>
        <v>18</v>
      </c>
      <c r="M17" s="21"/>
      <c r="N17" s="166"/>
      <c r="O17" s="166"/>
      <c r="P17" s="166"/>
      <c r="Q17" s="21"/>
      <c r="R17" s="21"/>
      <c r="S17" s="21"/>
      <c r="T17" s="32"/>
      <c r="U17" s="33"/>
      <c r="X17" s="10"/>
      <c r="Y17" s="11"/>
      <c r="Z17" s="12"/>
      <c r="AA17" s="13"/>
      <c r="AB17" s="14"/>
      <c r="AC17" s="15"/>
      <c r="AD17" s="10"/>
      <c r="AE17" s="10"/>
    </row>
    <row r="18" spans="1:31" ht="10.5" customHeight="1">
      <c r="A18" s="30">
        <v>5</v>
      </c>
      <c r="B18" s="37">
        <v>2</v>
      </c>
      <c r="C18" s="34" t="s">
        <v>70</v>
      </c>
      <c r="D18" s="23" t="s">
        <v>71</v>
      </c>
      <c r="E18" s="23">
        <v>121</v>
      </c>
      <c r="F18" s="9">
        <v>12</v>
      </c>
      <c r="G18" s="119">
        <v>0.00012152777777777776</v>
      </c>
      <c r="H18" s="118">
        <v>0.0004201388888888889</v>
      </c>
      <c r="I18" s="223">
        <f t="shared" si="0"/>
        <v>0.0005416666666666666</v>
      </c>
      <c r="J18" s="225">
        <f t="shared" si="1"/>
        <v>16</v>
      </c>
      <c r="M18" s="21"/>
      <c r="N18" s="166"/>
      <c r="O18" s="166"/>
      <c r="P18" s="166"/>
      <c r="Q18" s="21"/>
      <c r="R18" s="21"/>
      <c r="S18" s="21"/>
      <c r="T18" s="32"/>
      <c r="U18" s="21"/>
      <c r="X18" s="10"/>
      <c r="Y18" s="11"/>
      <c r="Z18" s="12"/>
      <c r="AA18" s="13"/>
      <c r="AB18" s="14"/>
      <c r="AC18" s="15"/>
      <c r="AD18" s="10"/>
      <c r="AE18" s="10"/>
    </row>
    <row r="19" spans="1:31" ht="10.5" customHeight="1">
      <c r="A19" s="30"/>
      <c r="B19" s="37">
        <v>3</v>
      </c>
      <c r="C19" s="35" t="s">
        <v>72</v>
      </c>
      <c r="D19" s="9" t="s">
        <v>68</v>
      </c>
      <c r="E19" s="23">
        <v>121</v>
      </c>
      <c r="F19" s="9">
        <v>13</v>
      </c>
      <c r="G19" s="119">
        <v>0.00011863425925925926</v>
      </c>
      <c r="H19" s="118">
        <v>0.00041956018518518514</v>
      </c>
      <c r="I19" s="223">
        <f t="shared" si="0"/>
        <v>0.0005381944444444444</v>
      </c>
      <c r="J19" s="225">
        <f t="shared" si="1"/>
        <v>14</v>
      </c>
      <c r="M19" s="21"/>
      <c r="N19" s="166"/>
      <c r="O19" s="166"/>
      <c r="P19" s="166"/>
      <c r="Q19" s="21"/>
      <c r="R19" s="21"/>
      <c r="S19" s="21"/>
      <c r="T19" s="32"/>
      <c r="U19" s="21"/>
      <c r="X19" s="10"/>
      <c r="Y19" s="11"/>
      <c r="Z19" s="12"/>
      <c r="AA19" s="13"/>
      <c r="AB19" s="14"/>
      <c r="AC19" s="15"/>
      <c r="AD19" s="10"/>
      <c r="AE19" s="10"/>
    </row>
    <row r="20" spans="1:31" ht="10.5" customHeight="1" thickBot="1">
      <c r="A20" s="31"/>
      <c r="B20" s="28">
        <v>4</v>
      </c>
      <c r="C20" s="36" t="s">
        <v>73</v>
      </c>
      <c r="D20" s="28" t="s">
        <v>71</v>
      </c>
      <c r="E20" s="28">
        <v>121</v>
      </c>
      <c r="F20" s="28">
        <v>14</v>
      </c>
      <c r="G20" s="120">
        <v>0.00011423611111111108</v>
      </c>
      <c r="H20" s="120">
        <v>0.0004098379629629629</v>
      </c>
      <c r="I20" s="226">
        <f t="shared" si="0"/>
        <v>0.000524074074074074</v>
      </c>
      <c r="J20" s="227">
        <f t="shared" si="1"/>
        <v>12</v>
      </c>
      <c r="M20" s="21"/>
      <c r="N20" s="166"/>
      <c r="O20" s="166"/>
      <c r="P20" s="166"/>
      <c r="Q20" s="21"/>
      <c r="R20" s="21"/>
      <c r="S20" s="21"/>
      <c r="T20" s="32"/>
      <c r="U20" s="21"/>
      <c r="X20" s="10"/>
      <c r="Y20" s="11"/>
      <c r="Z20" s="12"/>
      <c r="AA20" s="13"/>
      <c r="AB20" s="14"/>
      <c r="AC20" s="15"/>
      <c r="AD20" s="10"/>
      <c r="AE20" s="10"/>
    </row>
    <row r="21" spans="1:31" ht="10.5" customHeight="1">
      <c r="A21" s="30"/>
      <c r="B21" s="23">
        <v>1</v>
      </c>
      <c r="C21" s="34" t="s">
        <v>144</v>
      </c>
      <c r="D21" s="23" t="s">
        <v>67</v>
      </c>
      <c r="E21" s="23">
        <v>125</v>
      </c>
      <c r="F21" s="23">
        <v>20</v>
      </c>
      <c r="G21" s="118">
        <v>0.00010810185185185186</v>
      </c>
      <c r="H21" s="118">
        <v>0.00037245370370370367</v>
      </c>
      <c r="I21" s="223">
        <f t="shared" si="0"/>
        <v>0.0004805555555555555</v>
      </c>
      <c r="J21" s="225">
        <f t="shared" si="1"/>
        <v>4</v>
      </c>
      <c r="M21" s="21"/>
      <c r="N21" s="166"/>
      <c r="O21" s="166"/>
      <c r="P21" s="166"/>
      <c r="Q21" s="21"/>
      <c r="R21" s="21"/>
      <c r="S21" s="21"/>
      <c r="T21" s="32"/>
      <c r="U21" s="21"/>
      <c r="X21" s="10"/>
      <c r="Y21" s="11"/>
      <c r="Z21" s="12"/>
      <c r="AA21" s="13"/>
      <c r="AB21" s="14"/>
      <c r="AC21" s="15"/>
      <c r="AD21" s="10"/>
      <c r="AE21" s="10"/>
    </row>
    <row r="22" spans="1:31" ht="10.5" customHeight="1">
      <c r="A22" s="30">
        <v>6</v>
      </c>
      <c r="B22" s="37">
        <v>2</v>
      </c>
      <c r="C22" s="35" t="s">
        <v>145</v>
      </c>
      <c r="D22" s="9" t="s">
        <v>67</v>
      </c>
      <c r="E22" s="23">
        <v>125</v>
      </c>
      <c r="F22" s="9">
        <v>21</v>
      </c>
      <c r="G22" s="119">
        <v>0.00011504629629629629</v>
      </c>
      <c r="H22" s="118">
        <v>0.0003877314814814815</v>
      </c>
      <c r="I22" s="223">
        <f t="shared" si="0"/>
        <v>0.0005027777777777778</v>
      </c>
      <c r="J22" s="225">
        <f t="shared" si="1"/>
        <v>9</v>
      </c>
      <c r="L22" s="179"/>
      <c r="M22" s="21"/>
      <c r="N22" s="166"/>
      <c r="O22" s="166"/>
      <c r="P22" s="166"/>
      <c r="Q22" s="21"/>
      <c r="R22" s="21"/>
      <c r="S22" s="21"/>
      <c r="T22" s="32"/>
      <c r="U22" s="33"/>
      <c r="X22" s="10"/>
      <c r="Y22" s="11"/>
      <c r="Z22" s="12"/>
      <c r="AA22" s="13"/>
      <c r="AB22" s="14"/>
      <c r="AC22" s="15"/>
      <c r="AD22" s="10"/>
      <c r="AE22" s="10"/>
    </row>
    <row r="23" spans="1:31" ht="10.5" customHeight="1">
      <c r="A23" s="30"/>
      <c r="B23" s="37">
        <v>3</v>
      </c>
      <c r="C23" s="35" t="s">
        <v>146</v>
      </c>
      <c r="D23" s="9" t="s">
        <v>66</v>
      </c>
      <c r="E23" s="23">
        <v>125</v>
      </c>
      <c r="F23" s="9">
        <v>22</v>
      </c>
      <c r="G23" s="119">
        <v>0.00011354166666666667</v>
      </c>
      <c r="H23" s="118">
        <v>0.00037175925925925923</v>
      </c>
      <c r="I23" s="223">
        <f t="shared" si="0"/>
        <v>0.0004853009259259259</v>
      </c>
      <c r="J23" s="225">
        <f t="shared" si="1"/>
        <v>6</v>
      </c>
      <c r="L23" s="179"/>
      <c r="M23" s="21"/>
      <c r="N23" s="166"/>
      <c r="O23" s="166"/>
      <c r="P23" s="166"/>
      <c r="Q23" s="21"/>
      <c r="R23" s="21"/>
      <c r="S23" s="21"/>
      <c r="T23" s="32"/>
      <c r="U23" s="33"/>
      <c r="X23" s="10"/>
      <c r="Y23" s="11"/>
      <c r="Z23" s="12"/>
      <c r="AA23" s="13"/>
      <c r="AB23" s="14"/>
      <c r="AC23" s="15"/>
      <c r="AD23" s="10"/>
      <c r="AE23" s="10"/>
    </row>
    <row r="24" spans="1:31" ht="10.5" customHeight="1" thickBot="1">
      <c r="A24" s="31"/>
      <c r="B24" s="28">
        <v>4</v>
      </c>
      <c r="C24" s="36" t="s">
        <v>266</v>
      </c>
      <c r="D24" s="28" t="s">
        <v>67</v>
      </c>
      <c r="E24" s="28">
        <v>125</v>
      </c>
      <c r="F24" s="28">
        <v>23</v>
      </c>
      <c r="G24" s="120">
        <v>0.00011284722222222223</v>
      </c>
      <c r="H24" s="120">
        <v>0.0003692129629629629</v>
      </c>
      <c r="I24" s="226">
        <f t="shared" si="0"/>
        <v>0.00048206018518518514</v>
      </c>
      <c r="J24" s="227">
        <f t="shared" si="1"/>
        <v>5</v>
      </c>
      <c r="M24" s="21"/>
      <c r="N24" s="166"/>
      <c r="O24" s="166"/>
      <c r="P24" s="166"/>
      <c r="Q24" s="21"/>
      <c r="R24" s="21"/>
      <c r="S24" s="21"/>
      <c r="T24" s="32"/>
      <c r="U24" s="21"/>
      <c r="X24" s="10"/>
      <c r="Y24" s="11"/>
      <c r="Z24" s="12"/>
      <c r="AA24" s="13"/>
      <c r="AB24" s="14"/>
      <c r="AC24" s="15"/>
      <c r="AD24" s="10"/>
      <c r="AE24" s="10"/>
    </row>
    <row r="25" spans="1:31" ht="10.5" customHeight="1">
      <c r="A25" s="30"/>
      <c r="B25" s="23">
        <v>1</v>
      </c>
      <c r="C25" s="34" t="s">
        <v>162</v>
      </c>
      <c r="D25" s="23" t="s">
        <v>71</v>
      </c>
      <c r="E25" s="23">
        <v>126</v>
      </c>
      <c r="F25" s="23">
        <v>29</v>
      </c>
      <c r="G25" s="118">
        <v>0.00011689814814814815</v>
      </c>
      <c r="H25" s="118">
        <v>0.0004231481481481482</v>
      </c>
      <c r="I25" s="223">
        <f t="shared" si="0"/>
        <v>0.0005400462962962963</v>
      </c>
      <c r="J25" s="225">
        <f>RANK(I25,$I$13:$I$36,1)</f>
        <v>15</v>
      </c>
      <c r="M25" s="21"/>
      <c r="N25" s="166"/>
      <c r="O25" s="166"/>
      <c r="P25" s="166"/>
      <c r="Q25" s="21"/>
      <c r="R25" s="21"/>
      <c r="S25" s="21"/>
      <c r="T25" s="32"/>
      <c r="U25" s="21"/>
      <c r="X25" s="10"/>
      <c r="Y25" s="11"/>
      <c r="Z25" s="12"/>
      <c r="AA25" s="13"/>
      <c r="AB25" s="14"/>
      <c r="AC25" s="15"/>
      <c r="AD25" s="10"/>
      <c r="AE25" s="10"/>
    </row>
    <row r="26" spans="1:31" ht="10.5" customHeight="1">
      <c r="A26" s="30">
        <v>4</v>
      </c>
      <c r="B26" s="37">
        <v>2</v>
      </c>
      <c r="C26" s="154" t="s">
        <v>163</v>
      </c>
      <c r="D26" s="155" t="s">
        <v>71</v>
      </c>
      <c r="E26" s="150">
        <v>126</v>
      </c>
      <c r="F26" s="155">
        <v>30</v>
      </c>
      <c r="G26" s="153">
        <v>0.00015046296296296297</v>
      </c>
      <c r="H26" s="152">
        <v>0.0005208333333333333</v>
      </c>
      <c r="I26" s="229">
        <f t="shared" si="0"/>
        <v>0.0006712962962962964</v>
      </c>
      <c r="J26" s="230">
        <f t="shared" si="1"/>
        <v>21</v>
      </c>
      <c r="K26" s="1" t="s">
        <v>279</v>
      </c>
      <c r="M26" s="21"/>
      <c r="N26" s="166"/>
      <c r="O26" s="166"/>
      <c r="P26" s="166"/>
      <c r="Q26" s="21"/>
      <c r="R26" s="21"/>
      <c r="S26" s="21"/>
      <c r="T26" s="32"/>
      <c r="U26" s="33"/>
      <c r="X26" s="10"/>
      <c r="Y26" s="11"/>
      <c r="Z26" s="12"/>
      <c r="AA26" s="13"/>
      <c r="AB26" s="14"/>
      <c r="AC26" s="15"/>
      <c r="AD26" s="10"/>
      <c r="AE26" s="10"/>
    </row>
    <row r="27" spans="1:31" ht="10.5" customHeight="1">
      <c r="A27" s="30"/>
      <c r="B27" s="37">
        <v>3</v>
      </c>
      <c r="C27" s="154" t="s">
        <v>164</v>
      </c>
      <c r="D27" s="155" t="s">
        <v>66</v>
      </c>
      <c r="E27" s="150">
        <v>126</v>
      </c>
      <c r="F27" s="155">
        <v>31</v>
      </c>
      <c r="G27" s="153">
        <v>0.00015046296296296297</v>
      </c>
      <c r="H27" s="152">
        <v>0.0005208333333333333</v>
      </c>
      <c r="I27" s="229">
        <f t="shared" si="0"/>
        <v>0.0006712962962962964</v>
      </c>
      <c r="J27" s="230">
        <f t="shared" si="1"/>
        <v>21</v>
      </c>
      <c r="K27" s="1" t="s">
        <v>279</v>
      </c>
      <c r="M27" s="21"/>
      <c r="N27" s="166"/>
      <c r="O27" s="166"/>
      <c r="P27" s="166"/>
      <c r="Q27" s="21"/>
      <c r="R27" s="21"/>
      <c r="S27" s="21"/>
      <c r="T27" s="32"/>
      <c r="U27" s="21"/>
      <c r="X27" s="10"/>
      <c r="Y27" s="11"/>
      <c r="Z27" s="16"/>
      <c r="AA27" s="17"/>
      <c r="AB27" s="14"/>
      <c r="AC27" s="15"/>
      <c r="AD27" s="10"/>
      <c r="AE27" s="10"/>
    </row>
    <row r="28" spans="1:31" ht="10.5" customHeight="1" thickBot="1">
      <c r="A28" s="31"/>
      <c r="B28" s="28">
        <v>4</v>
      </c>
      <c r="C28" s="147" t="s">
        <v>165</v>
      </c>
      <c r="D28" s="148" t="s">
        <v>66</v>
      </c>
      <c r="E28" s="148">
        <v>126</v>
      </c>
      <c r="F28" s="148">
        <v>33</v>
      </c>
      <c r="G28" s="149">
        <v>0.00015046296296296297</v>
      </c>
      <c r="H28" s="149">
        <v>0.0005208333333333333</v>
      </c>
      <c r="I28" s="232">
        <f t="shared" si="0"/>
        <v>0.0006712962962962964</v>
      </c>
      <c r="J28" s="233">
        <f t="shared" si="1"/>
        <v>21</v>
      </c>
      <c r="K28" s="1" t="s">
        <v>279</v>
      </c>
      <c r="M28" s="21"/>
      <c r="N28" s="166"/>
      <c r="O28" s="166"/>
      <c r="P28" s="166"/>
      <c r="Q28" s="21"/>
      <c r="R28" s="21"/>
      <c r="S28" s="21"/>
      <c r="T28" s="32"/>
      <c r="U28" s="21"/>
      <c r="X28" s="10"/>
      <c r="Y28" s="11"/>
      <c r="Z28" s="12"/>
      <c r="AA28" s="13"/>
      <c r="AB28" s="14"/>
      <c r="AC28" s="15"/>
      <c r="AD28" s="10"/>
      <c r="AE28" s="10"/>
    </row>
    <row r="29" spans="1:31" ht="10.5" customHeight="1">
      <c r="A29" s="30"/>
      <c r="B29" s="23">
        <v>1</v>
      </c>
      <c r="C29" s="34" t="s">
        <v>185</v>
      </c>
      <c r="D29" s="23" t="s">
        <v>71</v>
      </c>
      <c r="E29" s="23">
        <v>127</v>
      </c>
      <c r="F29" s="23">
        <v>38</v>
      </c>
      <c r="G29" s="118">
        <v>0.00010266203703703703</v>
      </c>
      <c r="H29" s="118">
        <v>0.0003527777777777778</v>
      </c>
      <c r="I29" s="223">
        <f t="shared" si="0"/>
        <v>0.0004554398148148148</v>
      </c>
      <c r="J29" s="228">
        <f t="shared" si="1"/>
        <v>1</v>
      </c>
      <c r="M29" s="21"/>
      <c r="N29" s="166"/>
      <c r="O29" s="166"/>
      <c r="P29" s="166"/>
      <c r="Q29" s="21"/>
      <c r="R29" s="21"/>
      <c r="S29" s="21"/>
      <c r="T29" s="32"/>
      <c r="U29" s="21"/>
      <c r="X29" s="10"/>
      <c r="Y29" s="11"/>
      <c r="Z29" s="12"/>
      <c r="AA29" s="13"/>
      <c r="AB29" s="14"/>
      <c r="AC29" s="15"/>
      <c r="AD29" s="10"/>
      <c r="AE29" s="10"/>
    </row>
    <row r="30" spans="1:31" ht="10.5" customHeight="1">
      <c r="A30" s="30">
        <v>2</v>
      </c>
      <c r="B30" s="37">
        <v>2</v>
      </c>
      <c r="C30" s="35" t="s">
        <v>186</v>
      </c>
      <c r="D30" s="9" t="s">
        <v>104</v>
      </c>
      <c r="E30" s="23">
        <v>127</v>
      </c>
      <c r="F30" s="9">
        <v>39</v>
      </c>
      <c r="G30" s="119">
        <v>0.00011458333333333334</v>
      </c>
      <c r="H30" s="118">
        <v>0.0004141203703703704</v>
      </c>
      <c r="I30" s="223">
        <f t="shared" si="0"/>
        <v>0.0005287037037037038</v>
      </c>
      <c r="J30" s="225">
        <f t="shared" si="1"/>
        <v>13</v>
      </c>
      <c r="M30" s="21"/>
      <c r="N30" s="166"/>
      <c r="O30" s="166"/>
      <c r="P30" s="166"/>
      <c r="Q30" s="21"/>
      <c r="R30" s="21"/>
      <c r="S30" s="21"/>
      <c r="T30" s="32"/>
      <c r="U30" s="21"/>
      <c r="X30" s="10"/>
      <c r="Y30" s="11"/>
      <c r="Z30" s="12"/>
      <c r="AA30" s="13"/>
      <c r="AB30" s="14"/>
      <c r="AC30" s="15"/>
      <c r="AD30" s="10"/>
      <c r="AE30" s="10"/>
    </row>
    <row r="31" spans="1:31" ht="10.5" customHeight="1">
      <c r="A31" s="30"/>
      <c r="B31" s="37">
        <v>3</v>
      </c>
      <c r="C31" s="35" t="s">
        <v>253</v>
      </c>
      <c r="D31" s="9" t="s">
        <v>67</v>
      </c>
      <c r="E31" s="23">
        <v>127</v>
      </c>
      <c r="F31" s="23">
        <v>40</v>
      </c>
      <c r="G31" s="119">
        <v>0.00012372685185185184</v>
      </c>
      <c r="H31" s="118">
        <v>0.00042754629629629626</v>
      </c>
      <c r="I31" s="223">
        <f t="shared" si="0"/>
        <v>0.0005512731481481481</v>
      </c>
      <c r="J31" s="225">
        <f t="shared" si="1"/>
        <v>20</v>
      </c>
      <c r="M31" s="21"/>
      <c r="N31" s="166"/>
      <c r="O31" s="166"/>
      <c r="P31" s="166"/>
      <c r="Q31" s="21"/>
      <c r="R31" s="21"/>
      <c r="S31" s="21"/>
      <c r="T31" s="32"/>
      <c r="U31" s="21"/>
      <c r="X31" s="10"/>
      <c r="Y31" s="11"/>
      <c r="Z31" s="12"/>
      <c r="AA31" s="13"/>
      <c r="AB31" s="14"/>
      <c r="AC31" s="15"/>
      <c r="AD31" s="10"/>
      <c r="AE31" s="10"/>
    </row>
    <row r="32" spans="1:31" ht="10.5" customHeight="1" thickBot="1">
      <c r="A32" s="31"/>
      <c r="B32" s="28">
        <v>4</v>
      </c>
      <c r="C32" s="36" t="s">
        <v>187</v>
      </c>
      <c r="D32" s="28" t="s">
        <v>67</v>
      </c>
      <c r="E32" s="28">
        <v>127</v>
      </c>
      <c r="F32" s="28">
        <v>41</v>
      </c>
      <c r="G32" s="120">
        <v>0.0001111111111111111</v>
      </c>
      <c r="H32" s="120">
        <v>0.00039675925925925924</v>
      </c>
      <c r="I32" s="226">
        <f t="shared" si="0"/>
        <v>0.0005078703703703703</v>
      </c>
      <c r="J32" s="227">
        <f t="shared" si="1"/>
        <v>10</v>
      </c>
      <c r="M32" s="21"/>
      <c r="N32" s="166"/>
      <c r="O32" s="166"/>
      <c r="P32" s="166"/>
      <c r="Q32" s="21"/>
      <c r="R32" s="21"/>
      <c r="S32" s="21"/>
      <c r="T32" s="32"/>
      <c r="U32" s="21"/>
      <c r="X32" s="10"/>
      <c r="Y32" s="11"/>
      <c r="Z32" s="12"/>
      <c r="AA32" s="13"/>
      <c r="AB32" s="14"/>
      <c r="AC32" s="15"/>
      <c r="AD32" s="10"/>
      <c r="AE32" s="10"/>
    </row>
    <row r="33" spans="1:31" ht="10.5" customHeight="1">
      <c r="A33" s="30"/>
      <c r="B33" s="23">
        <v>1</v>
      </c>
      <c r="C33" s="34" t="s">
        <v>214</v>
      </c>
      <c r="D33" s="23" t="s">
        <v>66</v>
      </c>
      <c r="E33" s="23">
        <v>135</v>
      </c>
      <c r="F33" s="23">
        <v>47</v>
      </c>
      <c r="G33" s="118">
        <v>0.00010416666666666667</v>
      </c>
      <c r="H33" s="118">
        <v>0.00036377314814814817</v>
      </c>
      <c r="I33" s="223">
        <f t="shared" si="0"/>
        <v>0.00046793981481481486</v>
      </c>
      <c r="J33" s="224">
        <f t="shared" si="1"/>
        <v>3</v>
      </c>
      <c r="M33" s="21"/>
      <c r="N33" s="166"/>
      <c r="O33" s="166"/>
      <c r="P33" s="166"/>
      <c r="Q33" s="21"/>
      <c r="R33" s="21"/>
      <c r="S33" s="21"/>
      <c r="T33" s="32"/>
      <c r="U33" s="21"/>
      <c r="X33" s="10"/>
      <c r="Y33" s="11"/>
      <c r="Z33" s="12"/>
      <c r="AA33" s="13"/>
      <c r="AB33" s="14"/>
      <c r="AC33" s="15"/>
      <c r="AD33" s="10"/>
      <c r="AE33" s="10"/>
    </row>
    <row r="34" spans="1:31" ht="10.5" customHeight="1">
      <c r="A34" s="30">
        <v>3</v>
      </c>
      <c r="B34" s="37">
        <v>2</v>
      </c>
      <c r="C34" s="35" t="s">
        <v>215</v>
      </c>
      <c r="D34" s="9" t="s">
        <v>104</v>
      </c>
      <c r="E34" s="23">
        <v>135</v>
      </c>
      <c r="F34" s="9">
        <v>48</v>
      </c>
      <c r="G34" s="119">
        <v>0.00011956018518518518</v>
      </c>
      <c r="H34" s="118">
        <v>0.00042430555555555554</v>
      </c>
      <c r="I34" s="223">
        <f t="shared" si="0"/>
        <v>0.0005438657407407407</v>
      </c>
      <c r="J34" s="225">
        <f t="shared" si="1"/>
        <v>17</v>
      </c>
      <c r="L34" s="179"/>
      <c r="M34" s="21"/>
      <c r="N34" s="166"/>
      <c r="O34" s="166"/>
      <c r="P34" s="166"/>
      <c r="Q34" s="21"/>
      <c r="R34" s="21"/>
      <c r="S34" s="21"/>
      <c r="T34" s="32"/>
      <c r="U34" s="21"/>
      <c r="X34" s="10"/>
      <c r="Y34" s="11"/>
      <c r="Z34" s="12"/>
      <c r="AA34" s="13"/>
      <c r="AB34" s="14"/>
      <c r="AC34" s="15"/>
      <c r="AD34" s="10"/>
      <c r="AE34" s="10"/>
    </row>
    <row r="35" spans="1:31" ht="10.5" customHeight="1">
      <c r="A35" s="30"/>
      <c r="B35" s="37">
        <v>3</v>
      </c>
      <c r="C35" s="35" t="s">
        <v>216</v>
      </c>
      <c r="D35" s="9" t="s">
        <v>66</v>
      </c>
      <c r="E35" s="23">
        <v>135</v>
      </c>
      <c r="F35" s="23">
        <v>49</v>
      </c>
      <c r="G35" s="119">
        <v>0.00010532407407407407</v>
      </c>
      <c r="H35" s="118">
        <v>0.0003862268518518518</v>
      </c>
      <c r="I35" s="223">
        <f t="shared" si="0"/>
        <v>0.0004915509259259259</v>
      </c>
      <c r="J35" s="225">
        <f t="shared" si="1"/>
        <v>8</v>
      </c>
      <c r="L35" s="179"/>
      <c r="M35" s="21"/>
      <c r="N35" s="166"/>
      <c r="O35" s="166"/>
      <c r="P35" s="166"/>
      <c r="Q35" s="21"/>
      <c r="R35" s="21"/>
      <c r="S35" s="21"/>
      <c r="T35" s="32"/>
      <c r="U35" s="21"/>
      <c r="X35" s="10"/>
      <c r="Y35" s="11"/>
      <c r="Z35" s="12"/>
      <c r="AA35" s="13"/>
      <c r="AB35" s="14"/>
      <c r="AC35" s="15"/>
      <c r="AD35" s="10"/>
      <c r="AE35" s="10"/>
    </row>
    <row r="36" spans="1:31" ht="10.5" customHeight="1" thickBot="1">
      <c r="A36" s="31"/>
      <c r="B36" s="28">
        <v>4</v>
      </c>
      <c r="C36" s="36" t="s">
        <v>217</v>
      </c>
      <c r="D36" s="28" t="s">
        <v>66</v>
      </c>
      <c r="E36" s="28">
        <v>135</v>
      </c>
      <c r="F36" s="28">
        <v>53</v>
      </c>
      <c r="G36" s="120">
        <v>0.00011898148148148147</v>
      </c>
      <c r="H36" s="120">
        <v>0.0004313657407407408</v>
      </c>
      <c r="I36" s="226">
        <f t="shared" si="0"/>
        <v>0.0005503472222222223</v>
      </c>
      <c r="J36" s="227">
        <f t="shared" si="1"/>
        <v>19</v>
      </c>
      <c r="M36" s="21"/>
      <c r="N36" s="166"/>
      <c r="O36" s="166"/>
      <c r="P36" s="166"/>
      <c r="Q36" s="21"/>
      <c r="R36" s="21"/>
      <c r="S36" s="21"/>
      <c r="T36" s="32"/>
      <c r="U36" s="21"/>
      <c r="X36" s="10"/>
      <c r="Y36" s="11"/>
      <c r="Z36" s="12"/>
      <c r="AA36" s="13"/>
      <c r="AB36" s="14"/>
      <c r="AC36" s="15"/>
      <c r="AD36" s="10"/>
      <c r="AE36" s="10"/>
    </row>
    <row r="37" spans="1:45" s="59" customFormat="1" ht="12" customHeight="1" thickBot="1">
      <c r="A37" s="68"/>
      <c r="B37" s="69"/>
      <c r="C37" s="180" t="s">
        <v>241</v>
      </c>
      <c r="D37" s="180"/>
      <c r="E37" s="180"/>
      <c r="F37" s="180"/>
      <c r="G37" s="180"/>
      <c r="H37" s="181"/>
      <c r="I37" s="70"/>
      <c r="J37" s="71"/>
      <c r="L37" s="170"/>
      <c r="M37" s="171"/>
      <c r="N37" s="171"/>
      <c r="O37" s="171"/>
      <c r="P37" s="171"/>
      <c r="Q37" s="171"/>
      <c r="R37" s="171"/>
      <c r="S37" s="171"/>
      <c r="T37" s="171"/>
      <c r="U37" s="171"/>
      <c r="V37" s="61"/>
      <c r="W37" s="61"/>
      <c r="X37" s="62"/>
      <c r="Y37" s="63"/>
      <c r="Z37" s="64"/>
      <c r="AA37" s="65"/>
      <c r="AB37" s="66"/>
      <c r="AC37" s="63"/>
      <c r="AD37" s="67"/>
      <c r="AE37" s="65"/>
      <c r="AF37" s="66"/>
      <c r="AG37" s="65"/>
      <c r="AH37" s="63"/>
      <c r="AI37" s="64"/>
      <c r="AJ37" s="65"/>
      <c r="AK37" s="66"/>
      <c r="AL37" s="61"/>
      <c r="AM37" s="64"/>
      <c r="AN37" s="65"/>
      <c r="AO37" s="66"/>
      <c r="AP37" s="63"/>
      <c r="AQ37" s="63"/>
      <c r="AR37" s="63"/>
      <c r="AS37" s="61"/>
    </row>
    <row r="38" spans="1:45" s="59" customFormat="1" ht="27" customHeight="1" thickBot="1">
      <c r="A38" s="24" t="s">
        <v>4</v>
      </c>
      <c r="B38" s="25" t="s">
        <v>9</v>
      </c>
      <c r="C38" s="110" t="s">
        <v>5</v>
      </c>
      <c r="D38" s="25" t="s">
        <v>0</v>
      </c>
      <c r="E38" s="25" t="s">
        <v>6</v>
      </c>
      <c r="F38" s="25" t="s">
        <v>7</v>
      </c>
      <c r="G38" s="25" t="s">
        <v>47</v>
      </c>
      <c r="H38" s="25" t="s">
        <v>48</v>
      </c>
      <c r="I38" s="25" t="s">
        <v>27</v>
      </c>
      <c r="J38" s="26" t="s">
        <v>2</v>
      </c>
      <c r="L38" s="60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2"/>
      <c r="Y38" s="63"/>
      <c r="Z38" s="64"/>
      <c r="AA38" s="65"/>
      <c r="AB38" s="66"/>
      <c r="AC38" s="63"/>
      <c r="AD38" s="67"/>
      <c r="AE38" s="65"/>
      <c r="AF38" s="66"/>
      <c r="AG38" s="65"/>
      <c r="AH38" s="63"/>
      <c r="AI38" s="64"/>
      <c r="AJ38" s="65"/>
      <c r="AK38" s="66"/>
      <c r="AL38" s="61"/>
      <c r="AM38" s="64"/>
      <c r="AN38" s="65"/>
      <c r="AO38" s="66"/>
      <c r="AP38" s="63"/>
      <c r="AQ38" s="63"/>
      <c r="AR38" s="63"/>
      <c r="AS38" s="61"/>
    </row>
    <row r="39" spans="1:45" ht="10.5" customHeight="1">
      <c r="A39" s="30"/>
      <c r="B39" s="23">
        <v>1</v>
      </c>
      <c r="C39" s="34" t="s">
        <v>105</v>
      </c>
      <c r="D39" s="23" t="s">
        <v>67</v>
      </c>
      <c r="E39" s="23">
        <v>117</v>
      </c>
      <c r="F39" s="23">
        <v>6</v>
      </c>
      <c r="G39" s="118">
        <v>9.965277777777777E-05</v>
      </c>
      <c r="H39" s="118">
        <v>0.0003488425925925926</v>
      </c>
      <c r="I39" s="223">
        <f aca="true" t="shared" si="2" ref="I39:I62">SUM(G39:H39)</f>
        <v>0.00044849537037037037</v>
      </c>
      <c r="J39" s="225">
        <f>RANK(I39,$I$39:$I$62,1)</f>
        <v>5</v>
      </c>
      <c r="M39" s="21"/>
      <c r="N39" s="166"/>
      <c r="O39" s="166"/>
      <c r="P39" s="166"/>
      <c r="Q39" s="21"/>
      <c r="R39" s="21"/>
      <c r="S39" s="21"/>
      <c r="T39" s="32"/>
      <c r="U39" s="33"/>
      <c r="X39" s="10"/>
      <c r="Y39" s="11"/>
      <c r="Z39" s="12"/>
      <c r="AA39" s="13"/>
      <c r="AB39" s="14"/>
      <c r="AC39" s="11"/>
      <c r="AD39" s="12"/>
      <c r="AE39" s="13"/>
      <c r="AF39" s="14"/>
      <c r="AG39" s="15"/>
      <c r="AH39" s="11"/>
      <c r="AI39" s="12"/>
      <c r="AJ39" s="13"/>
      <c r="AK39" s="14"/>
      <c r="AL39" s="19"/>
      <c r="AM39" s="12"/>
      <c r="AN39" s="13"/>
      <c r="AO39" s="14"/>
      <c r="AP39" s="11"/>
      <c r="AQ39" s="11"/>
      <c r="AR39" s="11"/>
      <c r="AS39" s="19"/>
    </row>
    <row r="40" spans="1:45" ht="10.5" customHeight="1">
      <c r="A40" s="30">
        <v>1</v>
      </c>
      <c r="B40" s="37">
        <v>2</v>
      </c>
      <c r="C40" s="35" t="s">
        <v>106</v>
      </c>
      <c r="D40" s="9" t="s">
        <v>67</v>
      </c>
      <c r="E40" s="23">
        <v>117</v>
      </c>
      <c r="F40" s="9">
        <v>7</v>
      </c>
      <c r="G40" s="119">
        <v>0.00010497685185185185</v>
      </c>
      <c r="H40" s="119">
        <v>0.00035625</v>
      </c>
      <c r="I40" s="223">
        <f t="shared" si="2"/>
        <v>0.0004612268518518519</v>
      </c>
      <c r="J40" s="225">
        <f aca="true" t="shared" si="3" ref="J40:J62">RANK(I40,$I$39:$I$62,1)</f>
        <v>7</v>
      </c>
      <c r="M40" s="21"/>
      <c r="N40" s="166"/>
      <c r="O40" s="166"/>
      <c r="P40" s="166"/>
      <c r="Q40" s="21"/>
      <c r="R40" s="21"/>
      <c r="S40" s="21"/>
      <c r="T40" s="32"/>
      <c r="U40" s="21"/>
      <c r="X40" s="10"/>
      <c r="Y40" s="11"/>
      <c r="Z40" s="12"/>
      <c r="AA40" s="13"/>
      <c r="AB40" s="14"/>
      <c r="AC40" s="11"/>
      <c r="AD40" s="12"/>
      <c r="AE40" s="13"/>
      <c r="AF40" s="14"/>
      <c r="AG40" s="15"/>
      <c r="AH40" s="11"/>
      <c r="AI40" s="12"/>
      <c r="AJ40" s="13"/>
      <c r="AK40" s="14"/>
      <c r="AL40" s="19"/>
      <c r="AM40" s="12"/>
      <c r="AN40" s="13"/>
      <c r="AO40" s="14"/>
      <c r="AP40" s="11"/>
      <c r="AQ40" s="11"/>
      <c r="AR40" s="11"/>
      <c r="AS40" s="19"/>
    </row>
    <row r="41" spans="1:45" ht="10.5" customHeight="1">
      <c r="A41" s="30"/>
      <c r="B41" s="37">
        <v>3</v>
      </c>
      <c r="C41" s="35" t="s">
        <v>107</v>
      </c>
      <c r="D41" s="9" t="s">
        <v>71</v>
      </c>
      <c r="E41" s="23">
        <v>117</v>
      </c>
      <c r="F41" s="23">
        <v>8</v>
      </c>
      <c r="G41" s="119">
        <v>0.00010590277777777777</v>
      </c>
      <c r="H41" s="119">
        <v>0.0003692129629629629</v>
      </c>
      <c r="I41" s="223">
        <f t="shared" si="2"/>
        <v>0.0004751157407407407</v>
      </c>
      <c r="J41" s="225">
        <f t="shared" si="3"/>
        <v>13</v>
      </c>
      <c r="L41" s="179"/>
      <c r="M41" s="21"/>
      <c r="N41" s="166"/>
      <c r="O41" s="166"/>
      <c r="P41" s="166"/>
      <c r="Q41" s="21"/>
      <c r="R41" s="21"/>
      <c r="S41" s="21"/>
      <c r="T41" s="32"/>
      <c r="U41" s="21"/>
      <c r="X41" s="10"/>
      <c r="Y41" s="11"/>
      <c r="Z41" s="12"/>
      <c r="AA41" s="13"/>
      <c r="AB41" s="14"/>
      <c r="AC41" s="11"/>
      <c r="AD41" s="12"/>
      <c r="AE41" s="13"/>
      <c r="AF41" s="14"/>
      <c r="AG41" s="15"/>
      <c r="AH41" s="11"/>
      <c r="AI41" s="12"/>
      <c r="AJ41" s="13"/>
      <c r="AK41" s="14"/>
      <c r="AL41" s="19"/>
      <c r="AM41" s="12"/>
      <c r="AN41" s="13"/>
      <c r="AO41" s="14"/>
      <c r="AP41" s="11"/>
      <c r="AQ41" s="11"/>
      <c r="AR41" s="11"/>
      <c r="AS41" s="19"/>
    </row>
    <row r="42" spans="1:45" ht="10.5" customHeight="1" thickBot="1">
      <c r="A42" s="31"/>
      <c r="B42" s="28">
        <v>4</v>
      </c>
      <c r="C42" s="36" t="s">
        <v>108</v>
      </c>
      <c r="D42" s="28" t="s">
        <v>71</v>
      </c>
      <c r="E42" s="28">
        <v>117</v>
      </c>
      <c r="F42" s="28">
        <v>10</v>
      </c>
      <c r="G42" s="120">
        <v>0.00011608796296296297</v>
      </c>
      <c r="H42" s="120">
        <v>0.0004412037037037037</v>
      </c>
      <c r="I42" s="226">
        <f t="shared" si="2"/>
        <v>0.0005572916666666667</v>
      </c>
      <c r="J42" s="227">
        <f t="shared" si="3"/>
        <v>23</v>
      </c>
      <c r="L42" s="179"/>
      <c r="M42" s="21"/>
      <c r="N42" s="166"/>
      <c r="O42" s="166"/>
      <c r="P42" s="166"/>
      <c r="Q42" s="21"/>
      <c r="R42" s="21"/>
      <c r="S42" s="21"/>
      <c r="T42" s="32"/>
      <c r="U42" s="21"/>
      <c r="X42" s="10"/>
      <c r="Y42" s="11"/>
      <c r="Z42" s="12"/>
      <c r="AA42" s="13"/>
      <c r="AB42" s="14"/>
      <c r="AC42" s="11"/>
      <c r="AD42" s="12"/>
      <c r="AE42" s="13"/>
      <c r="AF42" s="14"/>
      <c r="AG42" s="15"/>
      <c r="AH42" s="11"/>
      <c r="AI42" s="12"/>
      <c r="AJ42" s="13"/>
      <c r="AK42" s="14"/>
      <c r="AL42" s="19"/>
      <c r="AM42" s="12"/>
      <c r="AN42" s="13"/>
      <c r="AO42" s="14"/>
      <c r="AP42" s="11"/>
      <c r="AQ42" s="11"/>
      <c r="AR42" s="11"/>
      <c r="AS42" s="19"/>
    </row>
    <row r="43" spans="1:45" ht="10.5" customHeight="1">
      <c r="A43" s="30"/>
      <c r="B43" s="23">
        <v>1</v>
      </c>
      <c r="C43" s="34" t="s">
        <v>65</v>
      </c>
      <c r="D43" s="23" t="s">
        <v>66</v>
      </c>
      <c r="E43" s="23">
        <v>121</v>
      </c>
      <c r="F43" s="23">
        <v>15</v>
      </c>
      <c r="G43" s="118">
        <v>9.502314814814816E-05</v>
      </c>
      <c r="H43" s="118">
        <v>0.00031874999999999997</v>
      </c>
      <c r="I43" s="223">
        <f t="shared" si="2"/>
        <v>0.00041377314814814814</v>
      </c>
      <c r="J43" s="228">
        <f t="shared" si="3"/>
        <v>1</v>
      </c>
      <c r="M43" s="21"/>
      <c r="N43" s="166"/>
      <c r="O43" s="166"/>
      <c r="P43" s="166"/>
      <c r="Q43" s="21"/>
      <c r="R43" s="21"/>
      <c r="S43" s="21"/>
      <c r="T43" s="32"/>
      <c r="U43" s="21"/>
      <c r="X43" s="10"/>
      <c r="Y43" s="11"/>
      <c r="Z43" s="12"/>
      <c r="AA43" s="13"/>
      <c r="AB43" s="14"/>
      <c r="AC43" s="11"/>
      <c r="AD43" s="12"/>
      <c r="AE43" s="13"/>
      <c r="AF43" s="14"/>
      <c r="AG43" s="15"/>
      <c r="AH43" s="11"/>
      <c r="AI43" s="12"/>
      <c r="AJ43" s="13"/>
      <c r="AK43" s="14"/>
      <c r="AL43" s="19"/>
      <c r="AM43" s="12"/>
      <c r="AN43" s="13"/>
      <c r="AO43" s="14"/>
      <c r="AP43" s="11"/>
      <c r="AQ43" s="11"/>
      <c r="AR43" s="11"/>
      <c r="AS43" s="19"/>
    </row>
    <row r="44" spans="1:45" ht="10.5" customHeight="1">
      <c r="A44" s="30">
        <v>5</v>
      </c>
      <c r="B44" s="37">
        <v>2</v>
      </c>
      <c r="C44" s="35" t="s">
        <v>260</v>
      </c>
      <c r="D44" s="9" t="s">
        <v>68</v>
      </c>
      <c r="E44" s="23">
        <v>121</v>
      </c>
      <c r="F44" s="9">
        <v>17</v>
      </c>
      <c r="G44" s="119">
        <v>0.00011655092592592593</v>
      </c>
      <c r="H44" s="119">
        <v>0.0003984953703703704</v>
      </c>
      <c r="I44" s="223">
        <f t="shared" si="2"/>
        <v>0.0005150462962962963</v>
      </c>
      <c r="J44" s="225">
        <f t="shared" si="3"/>
        <v>18</v>
      </c>
      <c r="M44" s="21"/>
      <c r="N44" s="166"/>
      <c r="O44" s="166"/>
      <c r="P44" s="166"/>
      <c r="Q44" s="21"/>
      <c r="R44" s="21"/>
      <c r="S44" s="21"/>
      <c r="T44" s="32"/>
      <c r="U44" s="21"/>
      <c r="X44" s="10"/>
      <c r="Y44" s="11"/>
      <c r="Z44" s="12"/>
      <c r="AA44" s="13"/>
      <c r="AB44" s="14"/>
      <c r="AC44" s="11"/>
      <c r="AD44" s="12"/>
      <c r="AE44" s="13"/>
      <c r="AF44" s="14"/>
      <c r="AG44" s="15"/>
      <c r="AH44" s="11"/>
      <c r="AI44" s="12"/>
      <c r="AJ44" s="13"/>
      <c r="AK44" s="14"/>
      <c r="AL44" s="19"/>
      <c r="AM44" s="12"/>
      <c r="AN44" s="13"/>
      <c r="AO44" s="14"/>
      <c r="AP44" s="11"/>
      <c r="AQ44" s="11"/>
      <c r="AR44" s="11"/>
      <c r="AS44" s="19"/>
    </row>
    <row r="45" spans="1:45" ht="10.5" customHeight="1">
      <c r="A45" s="30"/>
      <c r="B45" s="37">
        <v>3</v>
      </c>
      <c r="C45" s="35" t="s">
        <v>261</v>
      </c>
      <c r="D45" s="9" t="s">
        <v>67</v>
      </c>
      <c r="E45" s="23">
        <v>121</v>
      </c>
      <c r="F45" s="23">
        <v>18</v>
      </c>
      <c r="G45" s="119">
        <v>0.00011504629629629629</v>
      </c>
      <c r="H45" s="119">
        <v>0.00039571759259259253</v>
      </c>
      <c r="I45" s="223">
        <f t="shared" si="2"/>
        <v>0.0005107638888888888</v>
      </c>
      <c r="J45" s="225">
        <f t="shared" si="3"/>
        <v>17</v>
      </c>
      <c r="M45" s="21"/>
      <c r="N45" s="166"/>
      <c r="O45" s="166"/>
      <c r="P45" s="166"/>
      <c r="Q45" s="21"/>
      <c r="R45" s="21"/>
      <c r="S45" s="21"/>
      <c r="T45" s="32"/>
      <c r="U45" s="21"/>
      <c r="X45" s="10"/>
      <c r="Y45" s="11"/>
      <c r="Z45" s="12"/>
      <c r="AA45" s="13"/>
      <c r="AB45" s="14"/>
      <c r="AC45" s="11"/>
      <c r="AD45" s="12"/>
      <c r="AE45" s="13"/>
      <c r="AF45" s="14"/>
      <c r="AG45" s="15"/>
      <c r="AH45" s="11"/>
      <c r="AI45" s="12"/>
      <c r="AJ45" s="13"/>
      <c r="AK45" s="14"/>
      <c r="AL45" s="19"/>
      <c r="AM45" s="12"/>
      <c r="AN45" s="13"/>
      <c r="AO45" s="14"/>
      <c r="AP45" s="11"/>
      <c r="AQ45" s="11"/>
      <c r="AR45" s="11"/>
      <c r="AS45" s="19"/>
    </row>
    <row r="46" spans="1:45" ht="10.5" customHeight="1" thickBot="1">
      <c r="A46" s="31"/>
      <c r="B46" s="28">
        <v>4</v>
      </c>
      <c r="C46" s="36" t="s">
        <v>69</v>
      </c>
      <c r="D46" s="28" t="s">
        <v>68</v>
      </c>
      <c r="E46" s="28">
        <v>121</v>
      </c>
      <c r="F46" s="28">
        <v>19</v>
      </c>
      <c r="G46" s="120">
        <v>0.00011874999999999999</v>
      </c>
      <c r="H46" s="120">
        <v>0.00041006944444444446</v>
      </c>
      <c r="I46" s="226">
        <f t="shared" si="2"/>
        <v>0.0005288194444444444</v>
      </c>
      <c r="J46" s="227">
        <f t="shared" si="3"/>
        <v>22</v>
      </c>
      <c r="M46" s="21"/>
      <c r="N46" s="166"/>
      <c r="O46" s="166"/>
      <c r="P46" s="166"/>
      <c r="Q46" s="21"/>
      <c r="R46" s="21"/>
      <c r="S46" s="21"/>
      <c r="T46" s="32"/>
      <c r="U46" s="21"/>
      <c r="X46" s="10"/>
      <c r="Y46" s="11"/>
      <c r="Z46" s="12"/>
      <c r="AA46" s="13"/>
      <c r="AB46" s="14"/>
      <c r="AC46" s="11"/>
      <c r="AD46" s="12"/>
      <c r="AE46" s="13"/>
      <c r="AF46" s="14"/>
      <c r="AG46" s="15"/>
      <c r="AH46" s="11"/>
      <c r="AI46" s="12"/>
      <c r="AJ46" s="13"/>
      <c r="AK46" s="14"/>
      <c r="AL46" s="19"/>
      <c r="AM46" s="12"/>
      <c r="AN46" s="13"/>
      <c r="AO46" s="14"/>
      <c r="AP46" s="11"/>
      <c r="AQ46" s="11"/>
      <c r="AR46" s="11"/>
      <c r="AS46" s="19"/>
    </row>
    <row r="47" spans="1:45" ht="10.5" customHeight="1">
      <c r="A47" s="30"/>
      <c r="B47" s="23">
        <v>1</v>
      </c>
      <c r="C47" s="101" t="s">
        <v>267</v>
      </c>
      <c r="D47" s="23" t="s">
        <v>67</v>
      </c>
      <c r="E47" s="23">
        <v>125</v>
      </c>
      <c r="F47" s="23">
        <v>24</v>
      </c>
      <c r="G47" s="118">
        <v>0.0001099537037037037</v>
      </c>
      <c r="H47" s="118">
        <v>0.00036770833333333333</v>
      </c>
      <c r="I47" s="223">
        <f t="shared" si="2"/>
        <v>0.000477662037037037</v>
      </c>
      <c r="J47" s="225">
        <f t="shared" si="3"/>
        <v>14</v>
      </c>
      <c r="L47" s="179"/>
      <c r="M47" s="21"/>
      <c r="N47" s="166"/>
      <c r="O47" s="166"/>
      <c r="P47" s="166"/>
      <c r="Q47" s="21"/>
      <c r="R47" s="21"/>
      <c r="S47" s="21"/>
      <c r="T47" s="32"/>
      <c r="U47" s="33"/>
      <c r="X47" s="10"/>
      <c r="Y47" s="11"/>
      <c r="Z47" s="12"/>
      <c r="AA47" s="13"/>
      <c r="AB47" s="14"/>
      <c r="AC47" s="11"/>
      <c r="AD47" s="12"/>
      <c r="AE47" s="13"/>
      <c r="AF47" s="14"/>
      <c r="AG47" s="15"/>
      <c r="AH47" s="11"/>
      <c r="AI47" s="12"/>
      <c r="AJ47" s="13"/>
      <c r="AK47" s="14"/>
      <c r="AL47" s="19"/>
      <c r="AM47" s="12"/>
      <c r="AN47" s="13"/>
      <c r="AO47" s="14"/>
      <c r="AP47" s="11"/>
      <c r="AQ47" s="11"/>
      <c r="AR47" s="11"/>
      <c r="AS47" s="19"/>
    </row>
    <row r="48" spans="1:45" ht="10.5" customHeight="1">
      <c r="A48" s="30">
        <v>6</v>
      </c>
      <c r="B48" s="37">
        <v>2</v>
      </c>
      <c r="C48" s="102" t="s">
        <v>141</v>
      </c>
      <c r="D48" s="9" t="s">
        <v>67</v>
      </c>
      <c r="E48" s="23">
        <v>125</v>
      </c>
      <c r="F48" s="9">
        <v>25</v>
      </c>
      <c r="G48" s="119">
        <v>0.00010266203703703703</v>
      </c>
      <c r="H48" s="119">
        <v>0.00034479166666666664</v>
      </c>
      <c r="I48" s="223">
        <f t="shared" si="2"/>
        <v>0.00044745370370370365</v>
      </c>
      <c r="J48" s="224">
        <f t="shared" si="3"/>
        <v>3</v>
      </c>
      <c r="L48" s="179"/>
      <c r="M48" s="21"/>
      <c r="N48" s="166"/>
      <c r="O48" s="166"/>
      <c r="P48" s="166"/>
      <c r="Q48" s="21"/>
      <c r="R48" s="21"/>
      <c r="S48" s="21"/>
      <c r="T48" s="32"/>
      <c r="U48" s="21"/>
      <c r="X48" s="10"/>
      <c r="Y48" s="11"/>
      <c r="Z48" s="12"/>
      <c r="AA48" s="13"/>
      <c r="AB48" s="14"/>
      <c r="AC48" s="11"/>
      <c r="AD48" s="12"/>
      <c r="AE48" s="13"/>
      <c r="AF48" s="14"/>
      <c r="AG48" s="15"/>
      <c r="AH48" s="11"/>
      <c r="AI48" s="12"/>
      <c r="AJ48" s="13"/>
      <c r="AK48" s="14"/>
      <c r="AL48" s="19"/>
      <c r="AM48" s="12"/>
      <c r="AN48" s="13"/>
      <c r="AO48" s="14"/>
      <c r="AP48" s="11"/>
      <c r="AQ48" s="11"/>
      <c r="AR48" s="11"/>
      <c r="AS48" s="11"/>
    </row>
    <row r="49" spans="1:45" ht="10.5" customHeight="1">
      <c r="A49" s="30"/>
      <c r="B49" s="37">
        <v>3</v>
      </c>
      <c r="C49" s="102" t="s">
        <v>142</v>
      </c>
      <c r="D49" s="9" t="s">
        <v>67</v>
      </c>
      <c r="E49" s="23">
        <v>125</v>
      </c>
      <c r="F49" s="23">
        <v>26</v>
      </c>
      <c r="G49" s="119">
        <v>0.00010960648148148148</v>
      </c>
      <c r="H49" s="119">
        <v>0.0003538194444444444</v>
      </c>
      <c r="I49" s="223">
        <f t="shared" si="2"/>
        <v>0.0004634259259259259</v>
      </c>
      <c r="J49" s="225">
        <f t="shared" si="3"/>
        <v>8</v>
      </c>
      <c r="M49" s="21"/>
      <c r="N49" s="166"/>
      <c r="O49" s="166"/>
      <c r="P49" s="166"/>
      <c r="Q49" s="21"/>
      <c r="R49" s="21"/>
      <c r="S49" s="21"/>
      <c r="T49" s="32"/>
      <c r="U49" s="21"/>
      <c r="X49" s="10"/>
      <c r="Y49" s="11"/>
      <c r="Z49" s="12"/>
      <c r="AA49" s="13"/>
      <c r="AB49" s="14"/>
      <c r="AC49" s="11"/>
      <c r="AD49" s="12"/>
      <c r="AE49" s="13"/>
      <c r="AF49" s="14"/>
      <c r="AG49" s="15"/>
      <c r="AH49" s="11"/>
      <c r="AI49" s="12"/>
      <c r="AJ49" s="13"/>
      <c r="AK49" s="14"/>
      <c r="AL49" s="19"/>
      <c r="AM49" s="12"/>
      <c r="AN49" s="13"/>
      <c r="AO49" s="14"/>
      <c r="AP49" s="11"/>
      <c r="AQ49" s="11"/>
      <c r="AR49" s="11"/>
      <c r="AS49" s="19"/>
    </row>
    <row r="50" spans="1:45" ht="10.5" customHeight="1" thickBot="1">
      <c r="A50" s="31"/>
      <c r="B50" s="28">
        <v>4</v>
      </c>
      <c r="C50" s="103" t="s">
        <v>143</v>
      </c>
      <c r="D50" s="28" t="s">
        <v>104</v>
      </c>
      <c r="E50" s="28">
        <v>125</v>
      </c>
      <c r="F50" s="28">
        <v>27</v>
      </c>
      <c r="G50" s="120">
        <v>0.00010625</v>
      </c>
      <c r="H50" s="120">
        <v>0.00034826388888888884</v>
      </c>
      <c r="I50" s="226">
        <f t="shared" si="2"/>
        <v>0.00045451388888888885</v>
      </c>
      <c r="J50" s="227">
        <f t="shared" si="3"/>
        <v>6</v>
      </c>
      <c r="M50" s="21"/>
      <c r="N50" s="166"/>
      <c r="O50" s="166"/>
      <c r="P50" s="166"/>
      <c r="Q50" s="21"/>
      <c r="R50" s="21"/>
      <c r="S50" s="21"/>
      <c r="T50" s="32"/>
      <c r="U50" s="21"/>
      <c r="X50" s="10"/>
      <c r="Y50" s="11"/>
      <c r="Z50" s="12"/>
      <c r="AA50" s="13"/>
      <c r="AB50" s="14"/>
      <c r="AC50" s="11"/>
      <c r="AD50" s="12"/>
      <c r="AE50" s="13"/>
      <c r="AF50" s="14"/>
      <c r="AG50" s="15"/>
      <c r="AH50" s="11"/>
      <c r="AI50" s="12"/>
      <c r="AJ50" s="13"/>
      <c r="AK50" s="14"/>
      <c r="AL50" s="19"/>
      <c r="AM50" s="12"/>
      <c r="AN50" s="13"/>
      <c r="AO50" s="14"/>
      <c r="AP50" s="11"/>
      <c r="AQ50" s="11"/>
      <c r="AR50" s="11"/>
      <c r="AS50" s="11"/>
    </row>
    <row r="51" spans="1:45" ht="10.5" customHeight="1">
      <c r="A51" s="30"/>
      <c r="B51" s="23">
        <v>1</v>
      </c>
      <c r="C51" s="34" t="s">
        <v>274</v>
      </c>
      <c r="D51" s="23" t="s">
        <v>158</v>
      </c>
      <c r="E51" s="23">
        <v>126</v>
      </c>
      <c r="F51" s="23">
        <v>34</v>
      </c>
      <c r="G51" s="118">
        <v>0.00011828703703703704</v>
      </c>
      <c r="H51" s="118">
        <v>0.0004086805555555556</v>
      </c>
      <c r="I51" s="223">
        <f t="shared" si="2"/>
        <v>0.0005269675925925927</v>
      </c>
      <c r="J51" s="225">
        <f t="shared" si="3"/>
        <v>21</v>
      </c>
      <c r="M51" s="21"/>
      <c r="N51" s="166"/>
      <c r="O51" s="166"/>
      <c r="P51" s="166"/>
      <c r="Q51" s="21"/>
      <c r="R51" s="21"/>
      <c r="S51" s="21"/>
      <c r="T51" s="32"/>
      <c r="U51" s="21"/>
      <c r="X51" s="10"/>
      <c r="Y51" s="11"/>
      <c r="Z51" s="12"/>
      <c r="AA51" s="13"/>
      <c r="AB51" s="14"/>
      <c r="AC51" s="11"/>
      <c r="AD51" s="20"/>
      <c r="AE51" s="17"/>
      <c r="AF51" s="14"/>
      <c r="AG51" s="15"/>
      <c r="AH51" s="11"/>
      <c r="AI51" s="12"/>
      <c r="AJ51" s="13"/>
      <c r="AK51" s="14"/>
      <c r="AL51" s="19"/>
      <c r="AM51" s="12"/>
      <c r="AN51" s="13"/>
      <c r="AO51" s="14"/>
      <c r="AP51" s="11"/>
      <c r="AQ51" s="11"/>
      <c r="AR51" s="11"/>
      <c r="AS51" s="19"/>
    </row>
    <row r="52" spans="1:45" ht="10.5" customHeight="1">
      <c r="A52" s="30">
        <v>4</v>
      </c>
      <c r="B52" s="37">
        <v>2</v>
      </c>
      <c r="C52" s="35" t="s">
        <v>159</v>
      </c>
      <c r="D52" s="9" t="s">
        <v>104</v>
      </c>
      <c r="E52" s="23">
        <v>126</v>
      </c>
      <c r="F52" s="9">
        <v>35</v>
      </c>
      <c r="G52" s="119">
        <v>0.00011423611111111108</v>
      </c>
      <c r="H52" s="119">
        <v>0.0004016203703703704</v>
      </c>
      <c r="I52" s="223">
        <f t="shared" si="2"/>
        <v>0.0005158564814814815</v>
      </c>
      <c r="J52" s="225">
        <f t="shared" si="3"/>
        <v>19</v>
      </c>
      <c r="M52" s="21"/>
      <c r="N52" s="166"/>
      <c r="O52" s="166"/>
      <c r="P52" s="166"/>
      <c r="Q52" s="21"/>
      <c r="R52" s="21"/>
      <c r="S52" s="21"/>
      <c r="T52" s="32"/>
      <c r="U52" s="21"/>
      <c r="X52" s="10"/>
      <c r="Y52" s="11"/>
      <c r="Z52" s="12"/>
      <c r="AA52" s="13"/>
      <c r="AB52" s="14"/>
      <c r="AC52" s="11"/>
      <c r="AD52" s="12"/>
      <c r="AE52" s="13"/>
      <c r="AF52" s="14"/>
      <c r="AG52" s="15"/>
      <c r="AH52" s="11"/>
      <c r="AI52" s="12"/>
      <c r="AJ52" s="13"/>
      <c r="AK52" s="14"/>
      <c r="AL52" s="19"/>
      <c r="AM52" s="12"/>
      <c r="AN52" s="13"/>
      <c r="AO52" s="14"/>
      <c r="AP52" s="11"/>
      <c r="AQ52" s="11"/>
      <c r="AR52" s="11"/>
      <c r="AS52" s="19"/>
    </row>
    <row r="53" spans="1:45" ht="10.5" customHeight="1">
      <c r="A53" s="30"/>
      <c r="B53" s="37">
        <v>3</v>
      </c>
      <c r="C53" s="35" t="s">
        <v>160</v>
      </c>
      <c r="D53" s="9" t="s">
        <v>104</v>
      </c>
      <c r="E53" s="23">
        <v>126</v>
      </c>
      <c r="F53" s="23">
        <v>36</v>
      </c>
      <c r="G53" s="119">
        <v>0.00010671296296296297</v>
      </c>
      <c r="H53" s="119">
        <v>0.0003590277777777778</v>
      </c>
      <c r="I53" s="223">
        <f t="shared" si="2"/>
        <v>0.00046574074074074074</v>
      </c>
      <c r="J53" s="225">
        <f t="shared" si="3"/>
        <v>10</v>
      </c>
      <c r="L53" s="179"/>
      <c r="M53" s="21"/>
      <c r="N53" s="166"/>
      <c r="O53" s="166"/>
      <c r="P53" s="166"/>
      <c r="Q53" s="21"/>
      <c r="R53" s="21"/>
      <c r="S53" s="21"/>
      <c r="T53" s="32"/>
      <c r="U53" s="33"/>
      <c r="X53" s="10"/>
      <c r="Y53" s="11"/>
      <c r="Z53" s="12"/>
      <c r="AA53" s="13"/>
      <c r="AB53" s="14"/>
      <c r="AC53" s="11"/>
      <c r="AD53" s="12"/>
      <c r="AE53" s="13"/>
      <c r="AF53" s="14"/>
      <c r="AG53" s="15"/>
      <c r="AH53" s="11"/>
      <c r="AI53" s="12"/>
      <c r="AJ53" s="13"/>
      <c r="AK53" s="14"/>
      <c r="AL53" s="19"/>
      <c r="AM53" s="12"/>
      <c r="AN53" s="13"/>
      <c r="AO53" s="14"/>
      <c r="AP53" s="11"/>
      <c r="AQ53" s="11"/>
      <c r="AR53" s="11"/>
      <c r="AS53" s="11"/>
    </row>
    <row r="54" spans="1:45" ht="10.5" customHeight="1" thickBot="1">
      <c r="A54" s="31"/>
      <c r="B54" s="28">
        <v>4</v>
      </c>
      <c r="C54" s="147" t="s">
        <v>161</v>
      </c>
      <c r="D54" s="148" t="s">
        <v>66</v>
      </c>
      <c r="E54" s="148">
        <v>126</v>
      </c>
      <c r="F54" s="148">
        <v>37</v>
      </c>
      <c r="G54" s="149">
        <v>0.00015046296296296297</v>
      </c>
      <c r="H54" s="149">
        <v>0.0005208333333333333</v>
      </c>
      <c r="I54" s="232">
        <f t="shared" si="2"/>
        <v>0.0006712962962962964</v>
      </c>
      <c r="J54" s="233">
        <f t="shared" si="3"/>
        <v>24</v>
      </c>
      <c r="K54" s="1" t="s">
        <v>279</v>
      </c>
      <c r="L54" s="179"/>
      <c r="M54" s="21"/>
      <c r="N54" s="166"/>
      <c r="O54" s="166"/>
      <c r="P54" s="166"/>
      <c r="Q54" s="21"/>
      <c r="R54" s="21"/>
      <c r="S54" s="21"/>
      <c r="T54" s="32"/>
      <c r="U54" s="21"/>
      <c r="X54" s="10"/>
      <c r="Y54" s="11"/>
      <c r="Z54" s="12"/>
      <c r="AA54" s="13"/>
      <c r="AB54" s="14"/>
      <c r="AC54" s="11"/>
      <c r="AD54" s="12"/>
      <c r="AE54" s="13"/>
      <c r="AF54" s="14"/>
      <c r="AG54" s="15"/>
      <c r="AH54" s="11"/>
      <c r="AI54" s="12"/>
      <c r="AJ54" s="13"/>
      <c r="AK54" s="14"/>
      <c r="AL54" s="19"/>
      <c r="AM54" s="12"/>
      <c r="AN54" s="13"/>
      <c r="AO54" s="14"/>
      <c r="AP54" s="11"/>
      <c r="AQ54" s="11"/>
      <c r="AR54" s="11"/>
      <c r="AS54" s="19"/>
    </row>
    <row r="55" spans="1:45" ht="10.5" customHeight="1">
      <c r="A55" s="30"/>
      <c r="B55" s="23">
        <v>1</v>
      </c>
      <c r="C55" s="34" t="s">
        <v>188</v>
      </c>
      <c r="D55" s="23" t="s">
        <v>67</v>
      </c>
      <c r="E55" s="23">
        <v>127</v>
      </c>
      <c r="F55" s="23">
        <v>42</v>
      </c>
      <c r="G55" s="118">
        <v>0.00010717592592592591</v>
      </c>
      <c r="H55" s="118">
        <v>0.0003673611111111111</v>
      </c>
      <c r="I55" s="223">
        <f t="shared" si="2"/>
        <v>0.00047453703703703704</v>
      </c>
      <c r="J55" s="225">
        <f t="shared" si="3"/>
        <v>12</v>
      </c>
      <c r="M55" s="21"/>
      <c r="N55" s="166"/>
      <c r="O55" s="166"/>
      <c r="P55" s="166"/>
      <c r="Q55" s="21"/>
      <c r="R55" s="21"/>
      <c r="S55" s="21"/>
      <c r="T55" s="32"/>
      <c r="U55" s="21"/>
      <c r="X55" s="10"/>
      <c r="Y55" s="11"/>
      <c r="Z55" s="12"/>
      <c r="AA55" s="13"/>
      <c r="AB55" s="14"/>
      <c r="AC55" s="11"/>
      <c r="AD55" s="18"/>
      <c r="AE55" s="13"/>
      <c r="AF55" s="14"/>
      <c r="AG55" s="15"/>
      <c r="AH55" s="11"/>
      <c r="AI55" s="12"/>
      <c r="AJ55" s="13"/>
      <c r="AK55" s="14"/>
      <c r="AL55" s="19"/>
      <c r="AM55" s="12"/>
      <c r="AN55" s="13"/>
      <c r="AO55" s="14"/>
      <c r="AP55" s="11"/>
      <c r="AQ55" s="11"/>
      <c r="AR55" s="11"/>
      <c r="AS55" s="19"/>
    </row>
    <row r="56" spans="1:45" ht="10.5" customHeight="1">
      <c r="A56" s="30">
        <v>2</v>
      </c>
      <c r="B56" s="37">
        <v>2</v>
      </c>
      <c r="C56" s="35" t="s">
        <v>189</v>
      </c>
      <c r="D56" s="9" t="s">
        <v>67</v>
      </c>
      <c r="E56" s="23">
        <v>127</v>
      </c>
      <c r="F56" s="9">
        <v>44</v>
      </c>
      <c r="G56" s="119">
        <v>0.0001034722222222222</v>
      </c>
      <c r="H56" s="119">
        <v>0.00036030092592592597</v>
      </c>
      <c r="I56" s="223">
        <f t="shared" si="2"/>
        <v>0.00046377314814814816</v>
      </c>
      <c r="J56" s="225">
        <f t="shared" si="3"/>
        <v>9</v>
      </c>
      <c r="M56" s="21"/>
      <c r="N56" s="166"/>
      <c r="O56" s="166"/>
      <c r="P56" s="166"/>
      <c r="Q56" s="21"/>
      <c r="R56" s="21"/>
      <c r="S56" s="21"/>
      <c r="T56" s="32"/>
      <c r="U56" s="21"/>
      <c r="X56" s="10"/>
      <c r="Y56" s="11"/>
      <c r="Z56" s="12"/>
      <c r="AA56" s="13"/>
      <c r="AB56" s="14"/>
      <c r="AC56" s="11"/>
      <c r="AD56" s="12"/>
      <c r="AE56" s="13"/>
      <c r="AF56" s="14"/>
      <c r="AG56" s="15"/>
      <c r="AH56" s="11"/>
      <c r="AI56" s="12"/>
      <c r="AJ56" s="13"/>
      <c r="AK56" s="14"/>
      <c r="AL56" s="19"/>
      <c r="AM56" s="12"/>
      <c r="AN56" s="13"/>
      <c r="AO56" s="14"/>
      <c r="AP56" s="11"/>
      <c r="AQ56" s="11"/>
      <c r="AR56" s="11"/>
      <c r="AS56" s="11"/>
    </row>
    <row r="57" spans="1:45" ht="10.5" customHeight="1">
      <c r="A57" s="30"/>
      <c r="B57" s="37">
        <v>3</v>
      </c>
      <c r="C57" s="35" t="s">
        <v>190</v>
      </c>
      <c r="D57" s="9" t="s">
        <v>66</v>
      </c>
      <c r="E57" s="23">
        <v>127</v>
      </c>
      <c r="F57" s="23">
        <v>45</v>
      </c>
      <c r="G57" s="119">
        <v>0.0001011574074074074</v>
      </c>
      <c r="H57" s="119">
        <v>0.0003392361111111111</v>
      </c>
      <c r="I57" s="223">
        <f t="shared" si="2"/>
        <v>0.0004403935185185185</v>
      </c>
      <c r="J57" s="231">
        <f t="shared" si="3"/>
        <v>2</v>
      </c>
      <c r="M57" s="21"/>
      <c r="N57" s="166"/>
      <c r="O57" s="166"/>
      <c r="P57" s="166"/>
      <c r="Q57" s="21"/>
      <c r="R57" s="21"/>
      <c r="S57" s="21"/>
      <c r="T57" s="32"/>
      <c r="U57" s="21"/>
      <c r="X57" s="10"/>
      <c r="Y57" s="11"/>
      <c r="Z57" s="12"/>
      <c r="AA57" s="13"/>
      <c r="AB57" s="14"/>
      <c r="AC57" s="11"/>
      <c r="AD57" s="12"/>
      <c r="AE57" s="13"/>
      <c r="AF57" s="14"/>
      <c r="AG57" s="15"/>
      <c r="AH57" s="11"/>
      <c r="AI57" s="12"/>
      <c r="AJ57" s="13"/>
      <c r="AK57" s="14"/>
      <c r="AL57" s="19"/>
      <c r="AM57" s="12"/>
      <c r="AN57" s="13"/>
      <c r="AO57" s="14"/>
      <c r="AP57" s="11"/>
      <c r="AQ57" s="11"/>
      <c r="AR57" s="11"/>
      <c r="AS57" s="19"/>
    </row>
    <row r="58" spans="1:45" ht="10.5" customHeight="1" thickBot="1">
      <c r="A58" s="31"/>
      <c r="B58" s="28">
        <v>4</v>
      </c>
      <c r="C58" s="36" t="s">
        <v>191</v>
      </c>
      <c r="D58" s="28" t="s">
        <v>66</v>
      </c>
      <c r="E58" s="28">
        <v>127</v>
      </c>
      <c r="F58" s="28">
        <v>46</v>
      </c>
      <c r="G58" s="120">
        <v>0.00010532407407407407</v>
      </c>
      <c r="H58" s="120">
        <v>0.00034247685185185184</v>
      </c>
      <c r="I58" s="226">
        <f t="shared" si="2"/>
        <v>0.0004478009259259259</v>
      </c>
      <c r="J58" s="227">
        <f t="shared" si="3"/>
        <v>4</v>
      </c>
      <c r="M58" s="21"/>
      <c r="N58" s="166"/>
      <c r="O58" s="166"/>
      <c r="P58" s="166"/>
      <c r="Q58" s="21"/>
      <c r="R58" s="21"/>
      <c r="S58" s="21"/>
      <c r="T58" s="32"/>
      <c r="U58" s="21"/>
      <c r="X58" s="10"/>
      <c r="Y58" s="11"/>
      <c r="Z58" s="12"/>
      <c r="AA58" s="13"/>
      <c r="AB58" s="14"/>
      <c r="AC58" s="11"/>
      <c r="AD58" s="12"/>
      <c r="AE58" s="13"/>
      <c r="AF58" s="14"/>
      <c r="AG58" s="15"/>
      <c r="AH58" s="11"/>
      <c r="AI58" s="12"/>
      <c r="AJ58" s="13"/>
      <c r="AK58" s="14"/>
      <c r="AL58" s="19"/>
      <c r="AM58" s="12"/>
      <c r="AN58" s="13"/>
      <c r="AO58" s="14"/>
      <c r="AP58" s="11"/>
      <c r="AQ58" s="11"/>
      <c r="AR58" s="11"/>
      <c r="AS58" s="11"/>
    </row>
    <row r="59" spans="1:45" ht="10.5" customHeight="1">
      <c r="A59" s="30"/>
      <c r="B59" s="23">
        <v>1</v>
      </c>
      <c r="C59" s="34" t="s">
        <v>218</v>
      </c>
      <c r="D59" s="23" t="s">
        <v>66</v>
      </c>
      <c r="E59" s="23">
        <v>135</v>
      </c>
      <c r="F59" s="23">
        <v>54</v>
      </c>
      <c r="G59" s="118">
        <v>0.00010439814814814813</v>
      </c>
      <c r="H59" s="118">
        <v>0.00036643518518518514</v>
      </c>
      <c r="I59" s="223">
        <f t="shared" si="2"/>
        <v>0.00047083333333333325</v>
      </c>
      <c r="J59" s="225">
        <f t="shared" si="3"/>
        <v>11</v>
      </c>
      <c r="L59" s="179"/>
      <c r="M59" s="21"/>
      <c r="N59" s="166"/>
      <c r="O59" s="166"/>
      <c r="P59" s="166"/>
      <c r="Q59" s="21"/>
      <c r="R59" s="21"/>
      <c r="S59" s="21"/>
      <c r="T59" s="32"/>
      <c r="U59" s="21"/>
      <c r="X59" s="10"/>
      <c r="Y59" s="11"/>
      <c r="Z59" s="12"/>
      <c r="AA59" s="13"/>
      <c r="AB59" s="14"/>
      <c r="AC59" s="11"/>
      <c r="AD59" s="12"/>
      <c r="AE59" s="13"/>
      <c r="AF59" s="14"/>
      <c r="AG59" s="15"/>
      <c r="AH59" s="11"/>
      <c r="AI59" s="12"/>
      <c r="AJ59" s="13"/>
      <c r="AK59" s="14"/>
      <c r="AL59" s="19"/>
      <c r="AM59" s="12"/>
      <c r="AN59" s="13"/>
      <c r="AO59" s="14"/>
      <c r="AP59" s="11"/>
      <c r="AQ59" s="11"/>
      <c r="AR59" s="11"/>
      <c r="AS59" s="11"/>
    </row>
    <row r="60" spans="1:45" ht="10.5" customHeight="1">
      <c r="A60" s="30">
        <v>3</v>
      </c>
      <c r="B60" s="37">
        <v>2</v>
      </c>
      <c r="C60" s="35" t="s">
        <v>219</v>
      </c>
      <c r="D60" s="9" t="s">
        <v>104</v>
      </c>
      <c r="E60" s="23">
        <v>135</v>
      </c>
      <c r="F60" s="9">
        <v>55</v>
      </c>
      <c r="G60" s="119">
        <v>0.00011145833333333332</v>
      </c>
      <c r="H60" s="119">
        <v>0.0003751157407407407</v>
      </c>
      <c r="I60" s="223">
        <f t="shared" si="2"/>
        <v>0.000486574074074074</v>
      </c>
      <c r="J60" s="225">
        <f t="shared" si="3"/>
        <v>15</v>
      </c>
      <c r="L60" s="179"/>
      <c r="M60" s="21"/>
      <c r="N60" s="166"/>
      <c r="O60" s="166"/>
      <c r="P60" s="166"/>
      <c r="Q60" s="21"/>
      <c r="R60" s="21"/>
      <c r="S60" s="21"/>
      <c r="T60" s="32"/>
      <c r="U60" s="21"/>
      <c r="X60" s="10"/>
      <c r="Y60" s="11"/>
      <c r="Z60" s="12"/>
      <c r="AA60" s="13"/>
      <c r="AB60" s="14"/>
      <c r="AC60" s="11"/>
      <c r="AD60" s="12"/>
      <c r="AE60" s="13"/>
      <c r="AF60" s="14"/>
      <c r="AG60" s="15"/>
      <c r="AH60" s="11"/>
      <c r="AI60" s="12"/>
      <c r="AJ60" s="13"/>
      <c r="AK60" s="14"/>
      <c r="AL60" s="19"/>
      <c r="AM60" s="12"/>
      <c r="AN60" s="13"/>
      <c r="AO60" s="14"/>
      <c r="AP60" s="11"/>
      <c r="AQ60" s="11"/>
      <c r="AR60" s="11"/>
      <c r="AS60" s="11"/>
    </row>
    <row r="61" spans="1:45" ht="10.5" customHeight="1">
      <c r="A61" s="30"/>
      <c r="B61" s="37">
        <v>3</v>
      </c>
      <c r="C61" s="35" t="s">
        <v>220</v>
      </c>
      <c r="D61" s="9" t="s">
        <v>104</v>
      </c>
      <c r="E61" s="23">
        <v>135</v>
      </c>
      <c r="F61" s="23">
        <v>56</v>
      </c>
      <c r="G61" s="119">
        <v>0.00011250000000000001</v>
      </c>
      <c r="H61" s="119">
        <v>0.00038912037037037035</v>
      </c>
      <c r="I61" s="223">
        <f t="shared" si="2"/>
        <v>0.0005016203703703704</v>
      </c>
      <c r="J61" s="225">
        <f t="shared" si="3"/>
        <v>16</v>
      </c>
      <c r="M61" s="21"/>
      <c r="N61" s="166"/>
      <c r="O61" s="166"/>
      <c r="P61" s="166"/>
      <c r="Q61" s="21"/>
      <c r="R61" s="21"/>
      <c r="S61" s="21"/>
      <c r="T61" s="32"/>
      <c r="U61" s="21"/>
      <c r="X61" s="10"/>
      <c r="Y61" s="11"/>
      <c r="Z61" s="12"/>
      <c r="AA61" s="13"/>
      <c r="AB61" s="14"/>
      <c r="AC61" s="11"/>
      <c r="AD61" s="12"/>
      <c r="AE61" s="13"/>
      <c r="AF61" s="14"/>
      <c r="AG61" s="15"/>
      <c r="AH61" s="11"/>
      <c r="AI61" s="12"/>
      <c r="AJ61" s="13"/>
      <c r="AK61" s="14"/>
      <c r="AL61" s="19"/>
      <c r="AM61" s="12"/>
      <c r="AN61" s="13"/>
      <c r="AO61" s="14"/>
      <c r="AP61" s="11"/>
      <c r="AQ61" s="11"/>
      <c r="AR61" s="11"/>
      <c r="AS61" s="11"/>
    </row>
    <row r="62" spans="1:21" ht="10.5" customHeight="1" thickBot="1">
      <c r="A62" s="31"/>
      <c r="B62" s="28">
        <v>4</v>
      </c>
      <c r="C62" s="36" t="s">
        <v>221</v>
      </c>
      <c r="D62" s="28" t="s">
        <v>104</v>
      </c>
      <c r="E62" s="28">
        <v>135</v>
      </c>
      <c r="F62" s="28">
        <v>57</v>
      </c>
      <c r="G62" s="120">
        <v>0.00011504629629629629</v>
      </c>
      <c r="H62" s="120">
        <v>0.0004077546296296296</v>
      </c>
      <c r="I62" s="226">
        <f t="shared" si="2"/>
        <v>0.0005228009259259259</v>
      </c>
      <c r="J62" s="225">
        <f t="shared" si="3"/>
        <v>20</v>
      </c>
      <c r="M62" s="21"/>
      <c r="N62" s="166"/>
      <c r="O62" s="166"/>
      <c r="P62" s="166"/>
      <c r="Q62" s="21"/>
      <c r="R62" s="21"/>
      <c r="S62" s="21"/>
      <c r="T62" s="32"/>
      <c r="U62" s="21"/>
    </row>
    <row r="63" spans="1:22" ht="12.75" customHeight="1">
      <c r="A63" s="78"/>
      <c r="B63" s="79"/>
      <c r="C63" s="104"/>
      <c r="D63" s="79"/>
      <c r="E63" s="80"/>
      <c r="F63" s="81"/>
      <c r="G63" s="174" t="s">
        <v>46</v>
      </c>
      <c r="H63" s="176" t="s">
        <v>45</v>
      </c>
      <c r="I63" s="177"/>
      <c r="J63" s="82"/>
      <c r="L63" s="165"/>
      <c r="M63" s="165"/>
      <c r="N63" s="165"/>
      <c r="O63" s="165"/>
      <c r="P63" s="165"/>
      <c r="Q63" s="165"/>
      <c r="R63" s="165"/>
      <c r="S63" s="21"/>
      <c r="T63" s="21"/>
      <c r="U63" s="7"/>
      <c r="V63" s="22"/>
    </row>
    <row r="64" spans="1:22" ht="12.75" customHeight="1">
      <c r="A64" s="83"/>
      <c r="B64" s="29"/>
      <c r="C64" s="178"/>
      <c r="D64" s="178"/>
      <c r="E64" s="178"/>
      <c r="F64" s="74"/>
      <c r="G64" s="175"/>
      <c r="H64" s="138" t="s">
        <v>39</v>
      </c>
      <c r="I64" s="138" t="s">
        <v>40</v>
      </c>
      <c r="J64" s="84"/>
      <c r="L64" s="165"/>
      <c r="M64" s="165"/>
      <c r="N64" s="165"/>
      <c r="O64" s="165"/>
      <c r="P64" s="165"/>
      <c r="Q64" s="165"/>
      <c r="R64" s="165"/>
      <c r="S64" s="21"/>
      <c r="T64" s="21"/>
      <c r="U64" s="7"/>
      <c r="V64" s="22"/>
    </row>
    <row r="65" spans="1:22" ht="12.75" customHeight="1">
      <c r="A65" s="83"/>
      <c r="B65" s="29"/>
      <c r="C65" s="178" t="s">
        <v>41</v>
      </c>
      <c r="D65" s="178"/>
      <c r="E65" s="178"/>
      <c r="F65" s="74"/>
      <c r="G65" s="139">
        <v>117</v>
      </c>
      <c r="H65" s="235">
        <f>SUM(I13:I16)-MAX(I13:I16)</f>
        <v>0.0014686342592592596</v>
      </c>
      <c r="I65" s="235">
        <f>SUM(I39:I42)-MAX(I39:I42)</f>
        <v>0.001384837962962963</v>
      </c>
      <c r="J65" s="84"/>
      <c r="L65" s="21"/>
      <c r="M65" s="21"/>
      <c r="N65" s="21"/>
      <c r="O65" s="21"/>
      <c r="P65" s="21"/>
      <c r="Q65" s="21"/>
      <c r="R65" s="21"/>
      <c r="S65" s="21"/>
      <c r="T65" s="21"/>
      <c r="U65" s="7"/>
      <c r="V65" s="22"/>
    </row>
    <row r="66" spans="1:22" ht="12.75" customHeight="1">
      <c r="A66" s="83"/>
      <c r="B66" s="29"/>
      <c r="C66" s="75" t="s">
        <v>42</v>
      </c>
      <c r="D66" s="108"/>
      <c r="E66" s="75"/>
      <c r="F66" s="74"/>
      <c r="G66" s="139">
        <v>121</v>
      </c>
      <c r="H66" s="235">
        <f>SUM(I17:I20)-MAX(I17:I20)</f>
        <v>0.0016039351851851852</v>
      </c>
      <c r="I66" s="235">
        <f>SUM(I43:I46)-MAX(I43:I46)</f>
        <v>0.0014395833333333333</v>
      </c>
      <c r="J66" s="84"/>
      <c r="Q66" s="21"/>
      <c r="S66" s="21"/>
      <c r="T66" s="21"/>
      <c r="U66" s="7"/>
      <c r="V66" s="22"/>
    </row>
    <row r="67" spans="1:22" ht="12.75" customHeight="1">
      <c r="A67" s="83"/>
      <c r="B67" s="178" t="s">
        <v>43</v>
      </c>
      <c r="C67" s="178"/>
      <c r="D67" s="178"/>
      <c r="E67" s="178"/>
      <c r="F67" s="74"/>
      <c r="G67" s="139">
        <v>125</v>
      </c>
      <c r="H67" s="235">
        <f>SUM(I21:I24)-MAX(I21:I24)</f>
        <v>0.0014479166666666666</v>
      </c>
      <c r="I67" s="235">
        <f>SUM(I47:I50)-MAX(I47:I50)</f>
        <v>0.0013653935185185184</v>
      </c>
      <c r="J67" s="84"/>
      <c r="Q67" s="21"/>
      <c r="S67" s="21"/>
      <c r="T67" s="21"/>
      <c r="U67" s="7"/>
      <c r="V67" s="22"/>
    </row>
    <row r="68" spans="1:22" ht="12.75" customHeight="1">
      <c r="A68" s="83"/>
      <c r="B68" s="178" t="s">
        <v>44</v>
      </c>
      <c r="C68" s="178"/>
      <c r="D68" s="178"/>
      <c r="E68" s="178"/>
      <c r="F68" s="74"/>
      <c r="G68" s="139">
        <v>126</v>
      </c>
      <c r="H68" s="235">
        <f>SUM(I25:I28)-MAX(I25:I28)</f>
        <v>0.0018826388888888888</v>
      </c>
      <c r="I68" s="235">
        <f>SUM(I51:I54)-MAX(I51:I54)</f>
        <v>0.0015085648148148148</v>
      </c>
      <c r="J68" s="84"/>
      <c r="L68" s="166"/>
      <c r="M68" s="166"/>
      <c r="P68" s="166"/>
      <c r="Q68" s="166"/>
      <c r="R68" s="166"/>
      <c r="S68" s="21"/>
      <c r="T68" s="21"/>
      <c r="U68" s="7"/>
      <c r="V68" s="22"/>
    </row>
    <row r="69" spans="1:22" ht="12.75" customHeight="1">
      <c r="A69" s="83"/>
      <c r="B69" s="29"/>
      <c r="C69" s="105"/>
      <c r="D69" s="29"/>
      <c r="E69" s="19"/>
      <c r="F69" s="74"/>
      <c r="G69" s="139">
        <v>127</v>
      </c>
      <c r="H69" s="235">
        <f>SUM(I29:I32)-MAX(I29:I32)</f>
        <v>0.001492013888888889</v>
      </c>
      <c r="I69" s="235">
        <f>SUM(I55:I58)-MAX(I55:I58)</f>
        <v>0.0013519675925925928</v>
      </c>
      <c r="J69" s="84"/>
      <c r="L69" s="6"/>
      <c r="M69" s="6"/>
      <c r="P69" s="6"/>
      <c r="Q69" s="6"/>
      <c r="R69" s="6"/>
      <c r="S69" s="21"/>
      <c r="T69" s="21"/>
      <c r="U69" s="7"/>
      <c r="V69" s="22"/>
    </row>
    <row r="70" spans="1:22" ht="12.75" customHeight="1" thickBot="1">
      <c r="A70" s="85"/>
      <c r="B70" s="86"/>
      <c r="C70" s="106"/>
      <c r="D70" s="86"/>
      <c r="E70" s="87"/>
      <c r="F70" s="88"/>
      <c r="G70" s="140">
        <v>135</v>
      </c>
      <c r="H70" s="236">
        <f>SUM(I33:I36)-MAX(I33:I36)</f>
        <v>0.0015033564814814812</v>
      </c>
      <c r="I70" s="236">
        <f>SUM(I59:I62)-MAX(I59:I62)</f>
        <v>0.0014590277777777776</v>
      </c>
      <c r="J70" s="89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</row>
    <row r="71" spans="1:22" s="19" customFormat="1" ht="9.75" customHeight="1">
      <c r="A71" s="29"/>
      <c r="B71" s="29"/>
      <c r="C71" s="105"/>
      <c r="D71" s="29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</row>
    <row r="72" spans="1:22" s="19" customFormat="1" ht="9.75" customHeight="1">
      <c r="A72" s="29"/>
      <c r="B72" s="29"/>
      <c r="C72" s="105"/>
      <c r="D72" s="29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</row>
    <row r="73" spans="1:22" s="19" customFormat="1" ht="9.75" customHeight="1">
      <c r="A73" s="29"/>
      <c r="B73" s="29"/>
      <c r="C73" s="105"/>
      <c r="D73" s="29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</row>
    <row r="74" spans="1:22" s="19" customFormat="1" ht="9.75" customHeight="1">
      <c r="A74" s="29"/>
      <c r="B74" s="29"/>
      <c r="C74" s="105"/>
      <c r="D74" s="29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</row>
    <row r="75" spans="1:22" s="19" customFormat="1" ht="9.75" customHeight="1">
      <c r="A75" s="29"/>
      <c r="B75" s="29"/>
      <c r="C75" s="105"/>
      <c r="D75" s="29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</row>
    <row r="76" spans="1:21" s="19" customFormat="1" ht="12.75">
      <c r="A76" s="29"/>
      <c r="B76" s="29"/>
      <c r="C76" s="105"/>
      <c r="D76" s="29"/>
      <c r="N76" s="182"/>
      <c r="O76" s="166"/>
      <c r="P76" s="166"/>
      <c r="Q76" s="166"/>
      <c r="R76" s="166"/>
      <c r="S76" s="166"/>
      <c r="T76" s="166"/>
      <c r="U76" s="166"/>
    </row>
    <row r="77" spans="1:22" s="19" customFormat="1" ht="12.75">
      <c r="A77" s="29"/>
      <c r="B77" s="29"/>
      <c r="C77" s="105"/>
      <c r="D77" s="29"/>
      <c r="G77" s="76"/>
      <c r="H77" s="76"/>
      <c r="I77" s="77"/>
      <c r="L77" s="166"/>
      <c r="M77" s="166"/>
      <c r="N77" s="166"/>
      <c r="O77" s="166"/>
      <c r="Q77" s="160"/>
      <c r="R77" s="160"/>
      <c r="S77" s="160"/>
      <c r="T77" s="160"/>
      <c r="U77" s="160"/>
      <c r="V77" s="160"/>
    </row>
    <row r="78" spans="1:22" s="19" customFormat="1" ht="12.75">
      <c r="A78" s="29"/>
      <c r="B78" s="29"/>
      <c r="C78" s="105"/>
      <c r="D78" s="29"/>
      <c r="G78" s="76"/>
      <c r="H78" s="76"/>
      <c r="I78" s="77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</row>
    <row r="79" spans="1:22" s="19" customFormat="1" ht="12.75">
      <c r="A79" s="29"/>
      <c r="B79" s="29"/>
      <c r="C79" s="105"/>
      <c r="D79" s="29"/>
      <c r="G79" s="76"/>
      <c r="H79" s="76"/>
      <c r="I79" s="77"/>
      <c r="L79" s="21"/>
      <c r="M79" s="21"/>
      <c r="N79" s="165"/>
      <c r="O79" s="165"/>
      <c r="P79" s="165"/>
      <c r="Q79" s="21"/>
      <c r="R79" s="21"/>
      <c r="S79" s="21"/>
      <c r="T79" s="21"/>
      <c r="U79" s="21"/>
      <c r="V79" s="21"/>
    </row>
    <row r="80" spans="1:22" s="19" customFormat="1" ht="12.75">
      <c r="A80" s="29"/>
      <c r="B80" s="29"/>
      <c r="C80" s="105"/>
      <c r="D80" s="29"/>
      <c r="G80" s="76"/>
      <c r="H80" s="76"/>
      <c r="I80" s="77"/>
      <c r="L80" s="21"/>
      <c r="M80" s="21"/>
      <c r="N80" s="165"/>
      <c r="O80" s="165"/>
      <c r="P80" s="165"/>
      <c r="Q80" s="21"/>
      <c r="S80" s="21"/>
      <c r="T80" s="21"/>
      <c r="U80" s="21"/>
      <c r="V80" s="21"/>
    </row>
    <row r="81" spans="1:29" s="19" customFormat="1" ht="12.75">
      <c r="A81" s="29"/>
      <c r="B81" s="29"/>
      <c r="C81" s="105"/>
      <c r="D81" s="29"/>
      <c r="G81" s="76"/>
      <c r="H81" s="76"/>
      <c r="I81" s="77"/>
      <c r="M81" s="21"/>
      <c r="N81" s="166"/>
      <c r="O81" s="166"/>
      <c r="P81" s="166"/>
      <c r="Q81" s="21"/>
      <c r="R81" s="21"/>
      <c r="S81" s="21"/>
      <c r="T81" s="32"/>
      <c r="U81" s="21"/>
      <c r="X81" s="10"/>
      <c r="Y81" s="11"/>
      <c r="Z81" s="20"/>
      <c r="AA81" s="13"/>
      <c r="AB81" s="14"/>
      <c r="AC81" s="15"/>
    </row>
    <row r="82" spans="1:29" s="19" customFormat="1" ht="12.75">
      <c r="A82" s="29"/>
      <c r="B82" s="29"/>
      <c r="C82" s="105"/>
      <c r="D82" s="29"/>
      <c r="G82" s="76"/>
      <c r="H82" s="76"/>
      <c r="I82" s="77"/>
      <c r="M82" s="21"/>
      <c r="N82" s="166"/>
      <c r="O82" s="166"/>
      <c r="P82" s="166"/>
      <c r="Q82" s="21"/>
      <c r="R82" s="21"/>
      <c r="S82" s="21"/>
      <c r="T82" s="32"/>
      <c r="U82" s="21"/>
      <c r="X82" s="10"/>
      <c r="Y82" s="11"/>
      <c r="Z82" s="16"/>
      <c r="AA82" s="13"/>
      <c r="AB82" s="14"/>
      <c r="AC82" s="15"/>
    </row>
    <row r="83" spans="12:29" ht="12.75" customHeight="1">
      <c r="L83" s="179"/>
      <c r="M83" s="21"/>
      <c r="N83" s="166"/>
      <c r="O83" s="166"/>
      <c r="P83" s="166"/>
      <c r="Q83" s="21"/>
      <c r="R83" s="21"/>
      <c r="S83" s="21"/>
      <c r="T83" s="32"/>
      <c r="U83" s="21"/>
      <c r="X83" s="10"/>
      <c r="Y83" s="11"/>
      <c r="Z83" s="16"/>
      <c r="AA83" s="13"/>
      <c r="AB83" s="14"/>
      <c r="AC83" s="15"/>
    </row>
    <row r="84" spans="12:29" ht="12.75" customHeight="1">
      <c r="L84" s="179"/>
      <c r="M84" s="21"/>
      <c r="N84" s="166"/>
      <c r="O84" s="166"/>
      <c r="P84" s="166"/>
      <c r="Q84" s="21"/>
      <c r="R84" s="21"/>
      <c r="S84" s="21"/>
      <c r="T84" s="32"/>
      <c r="U84" s="33"/>
      <c r="X84" s="10"/>
      <c r="Y84" s="11"/>
      <c r="Z84" s="16"/>
      <c r="AA84" s="13"/>
      <c r="AB84" s="14"/>
      <c r="AC84" s="15"/>
    </row>
    <row r="85" spans="13:29" ht="12.75">
      <c r="M85" s="21"/>
      <c r="N85" s="166"/>
      <c r="O85" s="166"/>
      <c r="P85" s="166"/>
      <c r="Q85" s="21"/>
      <c r="R85" s="21"/>
      <c r="S85" s="21"/>
      <c r="T85" s="32"/>
      <c r="U85" s="21"/>
      <c r="X85" s="10"/>
      <c r="Y85" s="11"/>
      <c r="Z85" s="16"/>
      <c r="AA85" s="13"/>
      <c r="AB85" s="14"/>
      <c r="AC85" s="15"/>
    </row>
    <row r="86" spans="13:29" ht="12.75">
      <c r="M86" s="21"/>
      <c r="N86" s="166"/>
      <c r="O86" s="166"/>
      <c r="P86" s="166"/>
      <c r="Q86" s="21"/>
      <c r="R86" s="21"/>
      <c r="S86" s="21"/>
      <c r="T86" s="32"/>
      <c r="U86" s="21"/>
      <c r="X86" s="10"/>
      <c r="Y86" s="11"/>
      <c r="Z86" s="16"/>
      <c r="AA86" s="13"/>
      <c r="AB86" s="14"/>
      <c r="AC86" s="15"/>
    </row>
    <row r="87" spans="13:29" ht="12.75">
      <c r="M87" s="21"/>
      <c r="N87" s="166"/>
      <c r="O87" s="166"/>
      <c r="P87" s="166"/>
      <c r="Q87" s="21"/>
      <c r="R87" s="21"/>
      <c r="S87" s="21"/>
      <c r="T87" s="32"/>
      <c r="U87" s="21"/>
      <c r="X87" s="10"/>
      <c r="Y87" s="11"/>
      <c r="Z87" s="16"/>
      <c r="AA87" s="13"/>
      <c r="AB87" s="14"/>
      <c r="AC87" s="15"/>
    </row>
    <row r="88" spans="13:29" ht="12.75">
      <c r="M88" s="21"/>
      <c r="N88" s="166"/>
      <c r="O88" s="166"/>
      <c r="P88" s="166"/>
      <c r="Q88" s="21"/>
      <c r="R88" s="21"/>
      <c r="S88" s="21"/>
      <c r="T88" s="32"/>
      <c r="U88" s="21"/>
      <c r="X88" s="10"/>
      <c r="Y88" s="11"/>
      <c r="Z88" s="16"/>
      <c r="AA88" s="13"/>
      <c r="AB88" s="14"/>
      <c r="AC88" s="15"/>
    </row>
    <row r="89" spans="12:29" ht="12.75" customHeight="1">
      <c r="L89" s="179"/>
      <c r="M89" s="21"/>
      <c r="N89" s="166"/>
      <c r="O89" s="166"/>
      <c r="P89" s="166"/>
      <c r="Q89" s="21"/>
      <c r="R89" s="21"/>
      <c r="S89" s="21"/>
      <c r="T89" s="32"/>
      <c r="U89" s="21"/>
      <c r="X89" s="10"/>
      <c r="Y89" s="11"/>
      <c r="Z89" s="16"/>
      <c r="AA89" s="13"/>
      <c r="AB89" s="14"/>
      <c r="AC89" s="15"/>
    </row>
    <row r="90" spans="12:29" ht="12.75" customHeight="1">
      <c r="L90" s="179"/>
      <c r="M90" s="21"/>
      <c r="N90" s="166"/>
      <c r="O90" s="166"/>
      <c r="P90" s="166"/>
      <c r="Q90" s="21"/>
      <c r="R90" s="21"/>
      <c r="S90" s="21"/>
      <c r="T90" s="32"/>
      <c r="U90" s="33"/>
      <c r="X90" s="10"/>
      <c r="Y90" s="11"/>
      <c r="Z90" s="16"/>
      <c r="AA90" s="13"/>
      <c r="AB90" s="14"/>
      <c r="AC90" s="15"/>
    </row>
    <row r="91" spans="13:29" ht="12.75">
      <c r="M91" s="21"/>
      <c r="N91" s="166"/>
      <c r="O91" s="166"/>
      <c r="P91" s="166"/>
      <c r="Q91" s="21"/>
      <c r="R91" s="21"/>
      <c r="S91" s="21"/>
      <c r="T91" s="32"/>
      <c r="U91" s="21"/>
      <c r="X91" s="10"/>
      <c r="Y91" s="11"/>
      <c r="Z91" s="16"/>
      <c r="AA91" s="13"/>
      <c r="AB91" s="14"/>
      <c r="AC91" s="15"/>
    </row>
    <row r="92" spans="13:29" ht="12.75">
      <c r="M92" s="21"/>
      <c r="N92" s="166"/>
      <c r="O92" s="166"/>
      <c r="P92" s="166"/>
      <c r="Q92" s="21"/>
      <c r="R92" s="21"/>
      <c r="S92" s="21"/>
      <c r="T92" s="32"/>
      <c r="U92" s="21"/>
      <c r="X92" s="10"/>
      <c r="Y92" s="11"/>
      <c r="Z92" s="16"/>
      <c r="AA92" s="13"/>
      <c r="AB92" s="14"/>
      <c r="AC92" s="15"/>
    </row>
    <row r="93" spans="13:29" ht="12.75">
      <c r="M93" s="21"/>
      <c r="N93" s="166"/>
      <c r="O93" s="166"/>
      <c r="P93" s="166"/>
      <c r="Q93" s="21"/>
      <c r="R93" s="21"/>
      <c r="S93" s="21"/>
      <c r="T93" s="32"/>
      <c r="U93" s="21"/>
      <c r="X93" s="10"/>
      <c r="Y93" s="11"/>
      <c r="Z93" s="16"/>
      <c r="AA93" s="13"/>
      <c r="AB93" s="14"/>
      <c r="AC93" s="15"/>
    </row>
    <row r="94" spans="13:29" ht="12.75">
      <c r="M94" s="21"/>
      <c r="N94" s="166"/>
      <c r="O94" s="166"/>
      <c r="P94" s="166"/>
      <c r="Q94" s="21"/>
      <c r="R94" s="21"/>
      <c r="S94" s="21"/>
      <c r="T94" s="32"/>
      <c r="U94" s="21"/>
      <c r="X94" s="10"/>
      <c r="Y94" s="11"/>
      <c r="Z94" s="20"/>
      <c r="AA94" s="17"/>
      <c r="AB94" s="14"/>
      <c r="AC94" s="15"/>
    </row>
    <row r="95" spans="12:29" ht="12.75" customHeight="1">
      <c r="L95" s="179"/>
      <c r="M95" s="21"/>
      <c r="N95" s="166"/>
      <c r="O95" s="166"/>
      <c r="P95" s="166"/>
      <c r="Q95" s="21"/>
      <c r="R95" s="21"/>
      <c r="S95" s="21"/>
      <c r="T95" s="32"/>
      <c r="U95" s="21"/>
      <c r="X95" s="10"/>
      <c r="Y95" s="11"/>
      <c r="Z95" s="16"/>
      <c r="AA95" s="13"/>
      <c r="AB95" s="14"/>
      <c r="AC95" s="15"/>
    </row>
    <row r="96" spans="12:29" ht="12.75" customHeight="1">
      <c r="L96" s="179"/>
      <c r="M96" s="21"/>
      <c r="N96" s="166"/>
      <c r="O96" s="166"/>
      <c r="P96" s="166"/>
      <c r="Q96" s="21"/>
      <c r="R96" s="21"/>
      <c r="S96" s="21"/>
      <c r="T96" s="32"/>
      <c r="U96" s="21"/>
      <c r="X96" s="10"/>
      <c r="Y96" s="11"/>
      <c r="Z96" s="16"/>
      <c r="AA96" s="13"/>
      <c r="AB96" s="14"/>
      <c r="AC96" s="15"/>
    </row>
    <row r="97" spans="13:29" ht="12.75">
      <c r="M97" s="21"/>
      <c r="N97" s="166"/>
      <c r="O97" s="166"/>
      <c r="P97" s="166"/>
      <c r="Q97" s="21"/>
      <c r="R97" s="21"/>
      <c r="S97" s="21"/>
      <c r="T97" s="32"/>
      <c r="U97" s="21"/>
      <c r="X97" s="10"/>
      <c r="Y97" s="11"/>
      <c r="Z97" s="16"/>
      <c r="AA97" s="13"/>
      <c r="AB97" s="14"/>
      <c r="AC97" s="15"/>
    </row>
    <row r="98" spans="13:29" ht="12.75">
      <c r="M98" s="21"/>
      <c r="N98" s="166"/>
      <c r="O98" s="166"/>
      <c r="P98" s="166"/>
      <c r="Q98" s="21"/>
      <c r="R98" s="21"/>
      <c r="S98" s="21"/>
      <c r="T98" s="32"/>
      <c r="U98" s="21"/>
      <c r="X98" s="10"/>
      <c r="Y98" s="11"/>
      <c r="Z98" s="20"/>
      <c r="AA98" s="13"/>
      <c r="AB98" s="14"/>
      <c r="AC98" s="15"/>
    </row>
    <row r="99" spans="13:29" ht="12.75">
      <c r="M99" s="21"/>
      <c r="N99" s="166"/>
      <c r="O99" s="166"/>
      <c r="P99" s="166"/>
      <c r="Q99" s="21"/>
      <c r="R99" s="21"/>
      <c r="S99" s="21"/>
      <c r="T99" s="32"/>
      <c r="U99" s="21"/>
      <c r="X99" s="10"/>
      <c r="Y99" s="11"/>
      <c r="Z99" s="16"/>
      <c r="AA99" s="13"/>
      <c r="AB99" s="14"/>
      <c r="AC99" s="15"/>
    </row>
    <row r="100" spans="13:29" ht="12.75">
      <c r="M100" s="21"/>
      <c r="N100" s="166"/>
      <c r="O100" s="166"/>
      <c r="P100" s="166"/>
      <c r="Q100" s="21"/>
      <c r="R100" s="21"/>
      <c r="S100" s="21"/>
      <c r="T100" s="32"/>
      <c r="U100" s="21"/>
      <c r="X100" s="10"/>
      <c r="Y100" s="11"/>
      <c r="Z100" s="16"/>
      <c r="AA100" s="13"/>
      <c r="AB100" s="14"/>
      <c r="AC100" s="15"/>
    </row>
    <row r="101" spans="12:29" ht="12.75" customHeight="1">
      <c r="L101" s="179"/>
      <c r="M101" s="21"/>
      <c r="N101" s="166"/>
      <c r="O101" s="166"/>
      <c r="P101" s="166"/>
      <c r="Q101" s="21"/>
      <c r="R101" s="21"/>
      <c r="S101" s="21"/>
      <c r="T101" s="32"/>
      <c r="U101" s="21"/>
      <c r="X101" s="10"/>
      <c r="Y101" s="11"/>
      <c r="Z101" s="16"/>
      <c r="AA101" s="13"/>
      <c r="AB101" s="14"/>
      <c r="AC101" s="15"/>
    </row>
    <row r="102" spans="12:29" ht="12.75" customHeight="1">
      <c r="L102" s="179"/>
      <c r="M102" s="21"/>
      <c r="N102" s="166"/>
      <c r="O102" s="166"/>
      <c r="P102" s="166"/>
      <c r="Q102" s="21"/>
      <c r="R102" s="21"/>
      <c r="S102" s="21"/>
      <c r="T102" s="32"/>
      <c r="U102" s="33"/>
      <c r="X102" s="10"/>
      <c r="Y102" s="11"/>
      <c r="Z102" s="16"/>
      <c r="AA102" s="13"/>
      <c r="AB102" s="14"/>
      <c r="AC102" s="15"/>
    </row>
    <row r="103" spans="13:29" ht="12.75">
      <c r="M103" s="21"/>
      <c r="N103" s="166"/>
      <c r="O103" s="166"/>
      <c r="P103" s="166"/>
      <c r="Q103" s="21"/>
      <c r="R103" s="21"/>
      <c r="S103" s="21"/>
      <c r="T103" s="32"/>
      <c r="U103" s="21"/>
      <c r="X103" s="10"/>
      <c r="Y103" s="11"/>
      <c r="Z103" s="16"/>
      <c r="AA103" s="13"/>
      <c r="AB103" s="14"/>
      <c r="AC103" s="15"/>
    </row>
    <row r="104" spans="13:29" ht="12.75">
      <c r="M104" s="21"/>
      <c r="N104" s="166"/>
      <c r="O104" s="166"/>
      <c r="P104" s="166"/>
      <c r="Q104" s="21"/>
      <c r="R104" s="21"/>
      <c r="S104" s="21"/>
      <c r="T104" s="32"/>
      <c r="U104" s="21"/>
      <c r="X104" s="10"/>
      <c r="Y104" s="11"/>
      <c r="Z104" s="16"/>
      <c r="AA104" s="13"/>
      <c r="AB104" s="14"/>
      <c r="AC104" s="15"/>
    </row>
    <row r="105" spans="12:21" ht="12.75"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</row>
    <row r="106" spans="13:29" ht="12.75">
      <c r="M106" s="21"/>
      <c r="N106" s="166"/>
      <c r="O106" s="166"/>
      <c r="P106" s="166"/>
      <c r="Q106" s="21"/>
      <c r="R106" s="21"/>
      <c r="S106" s="21"/>
      <c r="T106" s="32"/>
      <c r="U106" s="33"/>
      <c r="X106" s="10"/>
      <c r="Y106" s="11"/>
      <c r="Z106" s="16"/>
      <c r="AA106" s="13"/>
      <c r="AB106" s="14"/>
      <c r="AC106" s="11"/>
    </row>
    <row r="107" spans="13:29" ht="12.75">
      <c r="M107" s="21"/>
      <c r="N107" s="166"/>
      <c r="O107" s="166"/>
      <c r="P107" s="166"/>
      <c r="Q107" s="21"/>
      <c r="R107" s="21"/>
      <c r="S107" s="21"/>
      <c r="T107" s="32"/>
      <c r="U107" s="21"/>
      <c r="X107" s="10"/>
      <c r="Y107" s="11"/>
      <c r="Z107" s="16"/>
      <c r="AA107" s="13"/>
      <c r="AB107" s="14"/>
      <c r="AC107" s="11"/>
    </row>
    <row r="108" spans="12:29" ht="12.75" customHeight="1">
      <c r="L108" s="179"/>
      <c r="M108" s="21"/>
      <c r="N108" s="166"/>
      <c r="O108" s="166"/>
      <c r="P108" s="166"/>
      <c r="Q108" s="21"/>
      <c r="R108" s="21"/>
      <c r="S108" s="21"/>
      <c r="T108" s="32"/>
      <c r="U108" s="21"/>
      <c r="X108" s="10"/>
      <c r="Y108" s="11"/>
      <c r="Z108" s="16"/>
      <c r="AA108" s="13"/>
      <c r="AB108" s="14"/>
      <c r="AC108" s="11"/>
    </row>
    <row r="109" spans="12:29" ht="12.75" customHeight="1">
      <c r="L109" s="179"/>
      <c r="M109" s="21"/>
      <c r="N109" s="166"/>
      <c r="O109" s="166"/>
      <c r="P109" s="166"/>
      <c r="Q109" s="21"/>
      <c r="R109" s="21"/>
      <c r="S109" s="21"/>
      <c r="T109" s="32"/>
      <c r="U109" s="21"/>
      <c r="X109" s="10"/>
      <c r="Y109" s="11"/>
      <c r="Z109" s="16"/>
      <c r="AA109" s="13"/>
      <c r="AB109" s="14"/>
      <c r="AC109" s="11"/>
    </row>
    <row r="110" spans="13:29" ht="12.75">
      <c r="M110" s="21"/>
      <c r="N110" s="166"/>
      <c r="O110" s="166"/>
      <c r="P110" s="166"/>
      <c r="Q110" s="21"/>
      <c r="R110" s="21"/>
      <c r="S110" s="21"/>
      <c r="T110" s="32"/>
      <c r="U110" s="21"/>
      <c r="X110" s="10"/>
      <c r="Y110" s="11"/>
      <c r="Z110" s="16"/>
      <c r="AA110" s="13"/>
      <c r="AB110" s="14"/>
      <c r="AC110" s="11"/>
    </row>
    <row r="111" spans="13:29" ht="12.75">
      <c r="M111" s="21"/>
      <c r="N111" s="166"/>
      <c r="O111" s="166"/>
      <c r="P111" s="166"/>
      <c r="Q111" s="21"/>
      <c r="R111" s="21"/>
      <c r="S111" s="21"/>
      <c r="T111" s="32"/>
      <c r="U111" s="21"/>
      <c r="X111" s="10"/>
      <c r="Y111" s="11"/>
      <c r="Z111" s="16"/>
      <c r="AA111" s="13"/>
      <c r="AB111" s="14"/>
      <c r="AC111" s="11"/>
    </row>
    <row r="112" spans="13:29" ht="12.75">
      <c r="M112" s="21"/>
      <c r="N112" s="166"/>
      <c r="O112" s="166"/>
      <c r="P112" s="166"/>
      <c r="Q112" s="21"/>
      <c r="R112" s="21"/>
      <c r="S112" s="21"/>
      <c r="T112" s="32"/>
      <c r="U112" s="33"/>
      <c r="X112" s="10"/>
      <c r="Y112" s="11"/>
      <c r="Z112" s="16"/>
      <c r="AA112" s="13"/>
      <c r="AB112" s="14"/>
      <c r="AC112" s="11"/>
    </row>
    <row r="113" spans="13:29" ht="12.75">
      <c r="M113" s="21"/>
      <c r="N113" s="166"/>
      <c r="O113" s="166"/>
      <c r="P113" s="166"/>
      <c r="Q113" s="21"/>
      <c r="R113" s="21"/>
      <c r="S113" s="21"/>
      <c r="T113" s="32"/>
      <c r="U113" s="21"/>
      <c r="X113" s="10"/>
      <c r="Y113" s="11"/>
      <c r="Z113" s="16"/>
      <c r="AA113" s="13"/>
      <c r="AB113" s="14"/>
      <c r="AC113" s="11"/>
    </row>
    <row r="114" spans="12:29" ht="12.75" customHeight="1">
      <c r="L114" s="179"/>
      <c r="M114" s="21"/>
      <c r="N114" s="166"/>
      <c r="O114" s="166"/>
      <c r="P114" s="166"/>
      <c r="Q114" s="21"/>
      <c r="R114" s="21"/>
      <c r="S114" s="21"/>
      <c r="T114" s="32"/>
      <c r="U114" s="21"/>
      <c r="X114" s="10"/>
      <c r="Y114" s="11"/>
      <c r="Z114" s="16"/>
      <c r="AA114" s="13"/>
      <c r="AB114" s="14"/>
      <c r="AC114" s="11"/>
    </row>
    <row r="115" spans="12:29" ht="12.75" customHeight="1">
      <c r="L115" s="179"/>
      <c r="M115" s="21"/>
      <c r="N115" s="166"/>
      <c r="O115" s="166"/>
      <c r="P115" s="166"/>
      <c r="Q115" s="21"/>
      <c r="R115" s="21"/>
      <c r="S115" s="21"/>
      <c r="T115" s="32"/>
      <c r="U115" s="21"/>
      <c r="X115" s="10"/>
      <c r="Y115" s="11"/>
      <c r="Z115" s="16"/>
      <c r="AA115" s="13"/>
      <c r="AB115" s="14"/>
      <c r="AC115" s="11"/>
    </row>
    <row r="116" spans="13:29" ht="12.75">
      <c r="M116" s="21"/>
      <c r="N116" s="166"/>
      <c r="O116" s="166"/>
      <c r="P116" s="166"/>
      <c r="Q116" s="21"/>
      <c r="R116" s="21"/>
      <c r="S116" s="21"/>
      <c r="T116" s="32"/>
      <c r="U116" s="21"/>
      <c r="X116" s="10"/>
      <c r="Y116" s="11"/>
      <c r="Z116" s="16"/>
      <c r="AA116" s="13"/>
      <c r="AB116" s="14"/>
      <c r="AC116" s="11"/>
    </row>
    <row r="117" spans="13:29" ht="12.75">
      <c r="M117" s="21"/>
      <c r="N117" s="166"/>
      <c r="O117" s="166"/>
      <c r="P117" s="166"/>
      <c r="Q117" s="21"/>
      <c r="R117" s="21"/>
      <c r="S117" s="21"/>
      <c r="T117" s="32"/>
      <c r="U117" s="21"/>
      <c r="X117" s="10"/>
      <c r="Y117" s="11"/>
      <c r="Z117" s="16"/>
      <c r="AA117" s="13"/>
      <c r="AB117" s="14"/>
      <c r="AC117" s="11"/>
    </row>
    <row r="118" spans="13:29" ht="12.75">
      <c r="M118" s="21"/>
      <c r="N118" s="166"/>
      <c r="O118" s="166"/>
      <c r="P118" s="166"/>
      <c r="Q118" s="21"/>
      <c r="R118" s="21"/>
      <c r="S118" s="21"/>
      <c r="T118" s="32"/>
      <c r="U118" s="21"/>
      <c r="X118" s="10"/>
      <c r="Y118" s="11"/>
      <c r="Z118" s="16"/>
      <c r="AA118" s="13"/>
      <c r="AB118" s="14"/>
      <c r="AC118" s="11"/>
    </row>
    <row r="119" spans="13:29" ht="12.75">
      <c r="M119" s="21"/>
      <c r="N119" s="166"/>
      <c r="O119" s="166"/>
      <c r="P119" s="166"/>
      <c r="Q119" s="21"/>
      <c r="R119" s="21"/>
      <c r="S119" s="21"/>
      <c r="T119" s="32"/>
      <c r="U119" s="21"/>
      <c r="X119" s="10"/>
      <c r="Y119" s="11"/>
      <c r="Z119" s="16"/>
      <c r="AA119" s="13"/>
      <c r="AB119" s="14"/>
      <c r="AC119" s="11"/>
    </row>
    <row r="120" spans="12:29" ht="12.75" customHeight="1">
      <c r="L120" s="179"/>
      <c r="M120" s="21"/>
      <c r="N120" s="166"/>
      <c r="O120" s="166"/>
      <c r="P120" s="166"/>
      <c r="Q120" s="21"/>
      <c r="R120" s="21"/>
      <c r="S120" s="21"/>
      <c r="T120" s="32"/>
      <c r="U120" s="33"/>
      <c r="X120" s="10"/>
      <c r="Y120" s="11"/>
      <c r="Z120" s="16"/>
      <c r="AA120" s="13"/>
      <c r="AB120" s="14"/>
      <c r="AC120" s="11"/>
    </row>
    <row r="121" spans="12:29" ht="12.75" customHeight="1">
      <c r="L121" s="179"/>
      <c r="M121" s="21"/>
      <c r="N121" s="166"/>
      <c r="O121" s="166"/>
      <c r="P121" s="166"/>
      <c r="Q121" s="21"/>
      <c r="R121" s="21"/>
      <c r="S121" s="21"/>
      <c r="T121" s="32"/>
      <c r="U121" s="21"/>
      <c r="X121" s="10"/>
      <c r="Y121" s="11"/>
      <c r="Z121" s="16"/>
      <c r="AA121" s="13"/>
      <c r="AB121" s="14"/>
      <c r="AC121" s="11"/>
    </row>
    <row r="122" spans="13:29" ht="12.75">
      <c r="M122" s="21"/>
      <c r="N122" s="166"/>
      <c r="O122" s="166"/>
      <c r="P122" s="166"/>
      <c r="Q122" s="21"/>
      <c r="R122" s="21"/>
      <c r="S122" s="21"/>
      <c r="T122" s="32"/>
      <c r="U122" s="21"/>
      <c r="X122" s="10"/>
      <c r="Y122" s="11"/>
      <c r="Z122" s="16"/>
      <c r="AA122" s="13"/>
      <c r="AB122" s="14"/>
      <c r="AC122" s="11"/>
    </row>
    <row r="123" spans="13:29" ht="12.75">
      <c r="M123" s="21"/>
      <c r="N123" s="166"/>
      <c r="O123" s="166"/>
      <c r="P123" s="166"/>
      <c r="Q123" s="21"/>
      <c r="R123" s="21"/>
      <c r="S123" s="21"/>
      <c r="T123" s="32"/>
      <c r="U123" s="21"/>
      <c r="X123" s="10"/>
      <c r="Y123" s="11"/>
      <c r="Z123" s="16"/>
      <c r="AA123" s="13"/>
      <c r="AB123" s="14"/>
      <c r="AC123" s="11"/>
    </row>
    <row r="124" spans="13:29" ht="12.75">
      <c r="M124" s="21"/>
      <c r="N124" s="166"/>
      <c r="O124" s="166"/>
      <c r="P124" s="166"/>
      <c r="Q124" s="21"/>
      <c r="R124" s="21"/>
      <c r="S124" s="21"/>
      <c r="T124" s="32"/>
      <c r="U124" s="21"/>
      <c r="X124" s="10"/>
      <c r="Y124" s="11"/>
      <c r="Z124" s="16"/>
      <c r="AA124" s="13"/>
      <c r="AB124" s="14"/>
      <c r="AC124" s="11"/>
    </row>
    <row r="125" spans="13:29" ht="12.75">
      <c r="M125" s="21"/>
      <c r="N125" s="166"/>
      <c r="O125" s="166"/>
      <c r="P125" s="166"/>
      <c r="Q125" s="21"/>
      <c r="R125" s="21"/>
      <c r="S125" s="21"/>
      <c r="T125" s="32"/>
      <c r="U125" s="21"/>
      <c r="X125" s="10"/>
      <c r="Y125" s="11"/>
      <c r="Z125" s="16"/>
      <c r="AA125" s="13"/>
      <c r="AB125" s="14"/>
      <c r="AC125" s="11"/>
    </row>
    <row r="126" spans="12:29" ht="12.75" customHeight="1">
      <c r="L126" s="179"/>
      <c r="M126" s="21"/>
      <c r="N126" s="166"/>
      <c r="O126" s="166"/>
      <c r="P126" s="166"/>
      <c r="Q126" s="21"/>
      <c r="R126" s="21"/>
      <c r="S126" s="21"/>
      <c r="T126" s="32"/>
      <c r="U126" s="21"/>
      <c r="X126" s="10"/>
      <c r="Y126" s="11"/>
      <c r="Z126" s="16"/>
      <c r="AA126" s="13"/>
      <c r="AB126" s="14"/>
      <c r="AC126" s="11"/>
    </row>
    <row r="127" spans="12:29" ht="12.75" customHeight="1">
      <c r="L127" s="179"/>
      <c r="M127" s="21"/>
      <c r="N127" s="166"/>
      <c r="O127" s="166"/>
      <c r="P127" s="166"/>
      <c r="Q127" s="21"/>
      <c r="R127" s="21"/>
      <c r="S127" s="21"/>
      <c r="T127" s="32"/>
      <c r="U127" s="21"/>
      <c r="X127" s="10"/>
      <c r="Y127" s="11"/>
      <c r="Z127" s="16"/>
      <c r="AA127" s="13"/>
      <c r="AB127" s="14"/>
      <c r="AC127" s="11"/>
    </row>
    <row r="128" spans="13:29" ht="12.75">
      <c r="M128" s="21"/>
      <c r="N128" s="166"/>
      <c r="O128" s="166"/>
      <c r="P128" s="166"/>
      <c r="Q128" s="21"/>
      <c r="R128" s="21"/>
      <c r="S128" s="21"/>
      <c r="T128" s="32"/>
      <c r="U128" s="21"/>
      <c r="X128" s="10"/>
      <c r="Y128" s="11"/>
      <c r="Z128" s="12"/>
      <c r="AA128" s="13"/>
      <c r="AB128" s="14"/>
      <c r="AC128" s="11"/>
    </row>
    <row r="129" spans="13:29" ht="12.75">
      <c r="M129" s="21"/>
      <c r="N129" s="166"/>
      <c r="O129" s="166"/>
      <c r="P129" s="166"/>
      <c r="Q129" s="21"/>
      <c r="R129" s="21"/>
      <c r="S129" s="21"/>
      <c r="T129" s="32"/>
      <c r="U129" s="21"/>
      <c r="X129" s="10"/>
      <c r="Y129" s="11"/>
      <c r="Z129" s="12"/>
      <c r="AA129" s="13"/>
      <c r="AB129" s="14"/>
      <c r="AC129" s="11"/>
    </row>
    <row r="130" spans="12:22" ht="12.75">
      <c r="L130" s="165"/>
      <c r="M130" s="165"/>
      <c r="N130" s="165"/>
      <c r="O130" s="165"/>
      <c r="P130" s="165"/>
      <c r="Q130" s="165"/>
      <c r="R130" s="165"/>
      <c r="S130" s="21"/>
      <c r="T130" s="21"/>
      <c r="U130" s="7"/>
      <c r="V130" s="22"/>
    </row>
    <row r="131" spans="12:22" ht="12.75">
      <c r="L131" s="165"/>
      <c r="M131" s="165"/>
      <c r="N131" s="165"/>
      <c r="O131" s="165"/>
      <c r="P131" s="165"/>
      <c r="Q131" s="165"/>
      <c r="R131" s="165"/>
      <c r="S131" s="21"/>
      <c r="T131" s="21"/>
      <c r="U131" s="7"/>
      <c r="V131" s="22"/>
    </row>
    <row r="132" spans="12:22" ht="12.75">
      <c r="L132" s="165"/>
      <c r="M132" s="165"/>
      <c r="N132" s="165"/>
      <c r="O132" s="165"/>
      <c r="P132" s="165"/>
      <c r="Q132" s="165"/>
      <c r="R132" s="165"/>
      <c r="S132" s="21"/>
      <c r="T132" s="21"/>
      <c r="V132" s="22"/>
    </row>
    <row r="133" spans="17:22" ht="12.75">
      <c r="Q133" s="21"/>
      <c r="S133" s="21"/>
      <c r="T133" s="21"/>
      <c r="V133" s="22"/>
    </row>
    <row r="134" spans="12:22" ht="12.75">
      <c r="L134" s="166"/>
      <c r="M134" s="166"/>
      <c r="P134" s="166"/>
      <c r="Q134" s="166"/>
      <c r="R134" s="166"/>
      <c r="S134" s="21"/>
      <c r="T134" s="21"/>
      <c r="V134" s="22"/>
    </row>
    <row r="135" spans="17:22" ht="12.75">
      <c r="Q135" s="21"/>
      <c r="S135" s="21"/>
      <c r="T135" s="21"/>
      <c r="V135" s="22"/>
    </row>
  </sheetData>
  <sheetProtection password="DA94" sheet="1" objects="1" scenarios="1"/>
  <mergeCells count="147">
    <mergeCell ref="D6:F6"/>
    <mergeCell ref="N117:P117"/>
    <mergeCell ref="N124:P124"/>
    <mergeCell ref="N125:P125"/>
    <mergeCell ref="N118:P118"/>
    <mergeCell ref="N119:P119"/>
    <mergeCell ref="N120:P120"/>
    <mergeCell ref="N121:P121"/>
    <mergeCell ref="N122:P122"/>
    <mergeCell ref="N123:P123"/>
    <mergeCell ref="N111:P111"/>
    <mergeCell ref="N112:P112"/>
    <mergeCell ref="N113:P113"/>
    <mergeCell ref="N114:P114"/>
    <mergeCell ref="N115:P115"/>
    <mergeCell ref="N116:P116"/>
    <mergeCell ref="N92:P92"/>
    <mergeCell ref="N103:P103"/>
    <mergeCell ref="N106:P106"/>
    <mergeCell ref="N107:P107"/>
    <mergeCell ref="N108:P108"/>
    <mergeCell ref="N109:P109"/>
    <mergeCell ref="N97:P97"/>
    <mergeCell ref="L132:R132"/>
    <mergeCell ref="N84:P84"/>
    <mergeCell ref="N110:P110"/>
    <mergeCell ref="L131:R131"/>
    <mergeCell ref="N93:P93"/>
    <mergeCell ref="L134:M134"/>
    <mergeCell ref="P134:R134"/>
    <mergeCell ref="N85:P85"/>
    <mergeCell ref="N86:P86"/>
    <mergeCell ref="N87:P87"/>
    <mergeCell ref="L120:L121"/>
    <mergeCell ref="L126:L127"/>
    <mergeCell ref="N80:P80"/>
    <mergeCell ref="N81:P81"/>
    <mergeCell ref="N129:P129"/>
    <mergeCell ref="N88:P88"/>
    <mergeCell ref="N89:P89"/>
    <mergeCell ref="N90:P90"/>
    <mergeCell ref="N91:P91"/>
    <mergeCell ref="L105:U105"/>
    <mergeCell ref="N58:P58"/>
    <mergeCell ref="L108:L109"/>
    <mergeCell ref="N59:P59"/>
    <mergeCell ref="N60:P60"/>
    <mergeCell ref="L63:R63"/>
    <mergeCell ref="L114:L115"/>
    <mergeCell ref="N79:P79"/>
    <mergeCell ref="N94:P94"/>
    <mergeCell ref="N95:P95"/>
    <mergeCell ref="N96:P96"/>
    <mergeCell ref="N48:P48"/>
    <mergeCell ref="N49:P49"/>
    <mergeCell ref="N50:P50"/>
    <mergeCell ref="N51:P51"/>
    <mergeCell ref="N57:P57"/>
    <mergeCell ref="N53:P53"/>
    <mergeCell ref="N54:P54"/>
    <mergeCell ref="N55:P55"/>
    <mergeCell ref="N56:P56"/>
    <mergeCell ref="N33:P33"/>
    <mergeCell ref="N34:P34"/>
    <mergeCell ref="N35:P35"/>
    <mergeCell ref="N42:P42"/>
    <mergeCell ref="N36:P36"/>
    <mergeCell ref="N39:P39"/>
    <mergeCell ref="N40:P40"/>
    <mergeCell ref="L37:U37"/>
    <mergeCell ref="L41:L42"/>
    <mergeCell ref="L34:L35"/>
    <mergeCell ref="N18:P18"/>
    <mergeCell ref="N19:P19"/>
    <mergeCell ref="N20:P20"/>
    <mergeCell ref="N21:P21"/>
    <mergeCell ref="N23:P23"/>
    <mergeCell ref="N24:P24"/>
    <mergeCell ref="N25:P25"/>
    <mergeCell ref="N26:P26"/>
    <mergeCell ref="N28:P28"/>
    <mergeCell ref="N32:P32"/>
    <mergeCell ref="N13:P13"/>
    <mergeCell ref="N14:P14"/>
    <mergeCell ref="N15:P15"/>
    <mergeCell ref="N16:P16"/>
    <mergeCell ref="N29:P29"/>
    <mergeCell ref="N30:P30"/>
    <mergeCell ref="N31:P31"/>
    <mergeCell ref="C5:G5"/>
    <mergeCell ref="N17:P17"/>
    <mergeCell ref="L22:L23"/>
    <mergeCell ref="N22:P22"/>
    <mergeCell ref="N27:P27"/>
    <mergeCell ref="L7:V7"/>
    <mergeCell ref="Q9:V9"/>
    <mergeCell ref="A10:C10"/>
    <mergeCell ref="C11:H11"/>
    <mergeCell ref="N12:P12"/>
    <mergeCell ref="L77:O77"/>
    <mergeCell ref="Q77:V77"/>
    <mergeCell ref="L78:V78"/>
    <mergeCell ref="L101:L102"/>
    <mergeCell ref="N104:P104"/>
    <mergeCell ref="N98:P98"/>
    <mergeCell ref="N100:P100"/>
    <mergeCell ref="N101:P101"/>
    <mergeCell ref="N102:P102"/>
    <mergeCell ref="L72:V72"/>
    <mergeCell ref="N99:P99"/>
    <mergeCell ref="N82:P82"/>
    <mergeCell ref="N83:P83"/>
    <mergeCell ref="L83:L84"/>
    <mergeCell ref="L89:L90"/>
    <mergeCell ref="L95:L96"/>
    <mergeCell ref="L74:V74"/>
    <mergeCell ref="L75:V75"/>
    <mergeCell ref="N76:U76"/>
    <mergeCell ref="N61:P61"/>
    <mergeCell ref="N62:P62"/>
    <mergeCell ref="N126:P126"/>
    <mergeCell ref="N127:P127"/>
    <mergeCell ref="N128:P128"/>
    <mergeCell ref="L130:R130"/>
    <mergeCell ref="L64:R64"/>
    <mergeCell ref="L68:M68"/>
    <mergeCell ref="P68:R68"/>
    <mergeCell ref="L70:V70"/>
    <mergeCell ref="L47:L48"/>
    <mergeCell ref="L53:L54"/>
    <mergeCell ref="L59:L60"/>
    <mergeCell ref="N41:P41"/>
    <mergeCell ref="N47:P47"/>
    <mergeCell ref="N43:P43"/>
    <mergeCell ref="N44:P44"/>
    <mergeCell ref="N45:P45"/>
    <mergeCell ref="N46:P46"/>
    <mergeCell ref="N52:P52"/>
    <mergeCell ref="B67:E67"/>
    <mergeCell ref="G63:G64"/>
    <mergeCell ref="H63:I63"/>
    <mergeCell ref="C65:E65"/>
    <mergeCell ref="B68:E68"/>
    <mergeCell ref="C7:G7"/>
    <mergeCell ref="D8:F8"/>
    <mergeCell ref="C64:E64"/>
    <mergeCell ref="C37:H37"/>
  </mergeCells>
  <printOptions/>
  <pageMargins left="0.7874015748031497" right="0.4330708661417323" top="0.3937007874015748" bottom="0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S136"/>
  <sheetViews>
    <sheetView zoomScale="145" zoomScaleNormal="145" zoomScalePageLayoutView="0" workbookViewId="0" topLeftCell="A49">
      <selection activeCell="I67" sqref="I67"/>
    </sheetView>
  </sheetViews>
  <sheetFormatPr defaultColWidth="9.00390625" defaultRowHeight="12.75"/>
  <cols>
    <col min="1" max="2" width="5.75390625" style="2" customWidth="1"/>
    <col min="3" max="3" width="23.75390625" style="1" customWidth="1"/>
    <col min="4" max="4" width="5.75390625" style="1" customWidth="1"/>
    <col min="5" max="5" width="6.75390625" style="1" customWidth="1"/>
    <col min="6" max="6" width="5.75390625" style="1" customWidth="1"/>
    <col min="7" max="8" width="9.75390625" style="1" customWidth="1"/>
    <col min="9" max="9" width="10.375" style="1" bestFit="1" customWidth="1"/>
    <col min="10" max="10" width="6.75390625" style="1" customWidth="1"/>
    <col min="11" max="11" width="8.75390625" style="1" customWidth="1"/>
    <col min="12" max="12" width="5.875" style="19" customWidth="1"/>
    <col min="13" max="14" width="8.75390625" style="19" customWidth="1"/>
    <col min="15" max="17" width="7.75390625" style="19" customWidth="1"/>
    <col min="18" max="23" width="9.125" style="19" customWidth="1"/>
    <col min="24" max="24" width="3.625" style="1" customWidth="1"/>
    <col min="25" max="25" width="4.25390625" style="1" customWidth="1"/>
    <col min="26" max="26" width="24.375" style="1" customWidth="1"/>
    <col min="27" max="27" width="9.125" style="1" customWidth="1"/>
    <col min="28" max="28" width="7.25390625" style="1" customWidth="1"/>
    <col min="29" max="29" width="3.375" style="1" customWidth="1"/>
    <col min="30" max="30" width="13.375" style="1" customWidth="1"/>
    <col min="31" max="31" width="9.125" style="1" customWidth="1"/>
    <col min="32" max="32" width="8.75390625" style="1" customWidth="1"/>
    <col min="33" max="34" width="9.125" style="1" hidden="1" customWidth="1"/>
    <col min="35" max="35" width="4.125" style="1" customWidth="1"/>
    <col min="36" max="36" width="2.125" style="1" customWidth="1"/>
    <col min="37" max="37" width="0.875" style="1" customWidth="1"/>
    <col min="38" max="38" width="7.125" style="1" hidden="1" customWidth="1"/>
    <col min="39" max="39" width="23.375" style="1" customWidth="1"/>
    <col min="40" max="40" width="9.125" style="1" customWidth="1"/>
    <col min="41" max="41" width="7.125" style="1" customWidth="1"/>
    <col min="42" max="42" width="5.125" style="1" customWidth="1"/>
    <col min="43" max="16384" width="9.125" style="1" customWidth="1"/>
  </cols>
  <sheetData>
    <row r="1" ht="10.5" customHeight="1">
      <c r="C1" s="1" t="s">
        <v>11</v>
      </c>
    </row>
    <row r="2" spans="3:8" ht="10.5" customHeight="1">
      <c r="C2" s="3" t="s">
        <v>10</v>
      </c>
      <c r="D2" s="3"/>
      <c r="E2" s="3"/>
      <c r="F2" s="3"/>
      <c r="G2" s="3"/>
      <c r="H2" s="3"/>
    </row>
    <row r="3" ht="10.5" customHeight="1"/>
    <row r="4" spans="3:7" ht="10.5" customHeight="1">
      <c r="C4" s="4" t="s">
        <v>13</v>
      </c>
      <c r="D4" s="2"/>
      <c r="E4" s="2"/>
      <c r="F4" s="2"/>
      <c r="G4" s="2"/>
    </row>
    <row r="5" spans="3:7" ht="10.5" customHeight="1">
      <c r="C5" s="156"/>
      <c r="D5" s="156"/>
      <c r="E5" s="156"/>
      <c r="F5" s="156"/>
      <c r="G5" s="156"/>
    </row>
    <row r="6" spans="4:6" ht="10.5" customHeight="1">
      <c r="D6" s="97" t="s">
        <v>14</v>
      </c>
      <c r="E6" s="97"/>
      <c r="F6" s="5"/>
    </row>
    <row r="7" spans="3:22" ht="10.5" customHeight="1">
      <c r="C7" s="157" t="s">
        <v>49</v>
      </c>
      <c r="D7" s="157"/>
      <c r="E7" s="157"/>
      <c r="F7" s="157"/>
      <c r="G7" s="157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</row>
    <row r="8" spans="4:22" ht="10.5" customHeight="1">
      <c r="D8" s="159" t="s">
        <v>51</v>
      </c>
      <c r="E8" s="159"/>
      <c r="F8" s="159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ht="10.5" customHeight="1">
      <c r="A9" s="5" t="s">
        <v>8</v>
      </c>
      <c r="B9" s="5"/>
      <c r="C9" s="5"/>
      <c r="G9" s="1" t="s">
        <v>16</v>
      </c>
      <c r="H9" s="27"/>
      <c r="I9" s="27"/>
      <c r="J9" s="27"/>
      <c r="L9" s="21"/>
      <c r="M9" s="21"/>
      <c r="N9" s="21"/>
      <c r="O9" s="21"/>
      <c r="Q9" s="160"/>
      <c r="R9" s="160"/>
      <c r="S9" s="160"/>
      <c r="T9" s="160"/>
      <c r="U9" s="160"/>
      <c r="V9" s="160"/>
    </row>
    <row r="10" spans="1:22" ht="9.75" customHeight="1" thickBot="1">
      <c r="A10" s="172"/>
      <c r="B10" s="172"/>
      <c r="C10" s="172"/>
      <c r="L10" s="6"/>
      <c r="M10" s="6"/>
      <c r="N10" s="6"/>
      <c r="O10" s="6"/>
      <c r="Q10" s="7"/>
      <c r="R10" s="7"/>
      <c r="S10" s="7"/>
      <c r="T10" s="7"/>
      <c r="U10" s="7"/>
      <c r="V10" s="7"/>
    </row>
    <row r="11" spans="1:22" ht="12" customHeight="1" thickBot="1">
      <c r="A11" s="38"/>
      <c r="B11" s="39"/>
      <c r="C11" s="162" t="s">
        <v>240</v>
      </c>
      <c r="D11" s="162"/>
      <c r="E11" s="162"/>
      <c r="F11" s="162"/>
      <c r="G11" s="162"/>
      <c r="H11" s="162"/>
      <c r="I11" s="40"/>
      <c r="J11" s="41"/>
      <c r="L11" s="6"/>
      <c r="M11" s="6"/>
      <c r="N11" s="6"/>
      <c r="O11" s="6"/>
      <c r="Q11" s="7"/>
      <c r="R11" s="7"/>
      <c r="S11" s="7"/>
      <c r="T11" s="7"/>
      <c r="U11" s="7"/>
      <c r="V11" s="7"/>
    </row>
    <row r="12" spans="1:23" s="5" customFormat="1" ht="27" customHeight="1" thickBot="1">
      <c r="A12" s="24" t="s">
        <v>4</v>
      </c>
      <c r="B12" s="25" t="s">
        <v>9</v>
      </c>
      <c r="C12" s="25" t="s">
        <v>5</v>
      </c>
      <c r="D12" s="25" t="s">
        <v>0</v>
      </c>
      <c r="E12" s="25" t="s">
        <v>6</v>
      </c>
      <c r="F12" s="25" t="s">
        <v>7</v>
      </c>
      <c r="G12" s="25" t="s">
        <v>47</v>
      </c>
      <c r="H12" s="25" t="s">
        <v>48</v>
      </c>
      <c r="I12" s="25" t="s">
        <v>27</v>
      </c>
      <c r="J12" s="26" t="s">
        <v>2</v>
      </c>
      <c r="K12" s="8"/>
      <c r="L12" s="29"/>
      <c r="M12" s="29"/>
      <c r="N12" s="163"/>
      <c r="O12" s="164"/>
      <c r="P12" s="164"/>
      <c r="Q12" s="29"/>
      <c r="R12" s="29"/>
      <c r="S12" s="29"/>
      <c r="T12" s="29"/>
      <c r="U12" s="29"/>
      <c r="V12" s="29"/>
      <c r="W12" s="27"/>
    </row>
    <row r="13" spans="1:22" ht="10.5" customHeight="1">
      <c r="A13" s="30"/>
      <c r="B13" s="23">
        <v>1</v>
      </c>
      <c r="C13" s="34" t="s">
        <v>109</v>
      </c>
      <c r="D13" s="23" t="s">
        <v>78</v>
      </c>
      <c r="E13" s="23">
        <v>117</v>
      </c>
      <c r="F13" s="23">
        <v>1</v>
      </c>
      <c r="G13" s="118">
        <v>0.00010763888888888889</v>
      </c>
      <c r="H13" s="118">
        <v>0.0003751157407407407</v>
      </c>
      <c r="I13" s="223">
        <f aca="true" t="shared" si="0" ref="I13:I36">SUM(G13:H13)</f>
        <v>0.0004827546296296296</v>
      </c>
      <c r="J13" s="225">
        <f>RANK(I13,$I$13:$I$36,1)</f>
        <v>11</v>
      </c>
      <c r="L13" s="21"/>
      <c r="M13" s="117"/>
      <c r="N13" s="165"/>
      <c r="O13" s="165"/>
      <c r="P13" s="165"/>
      <c r="Q13" s="21"/>
      <c r="S13" s="21"/>
      <c r="T13" s="21"/>
      <c r="U13" s="21"/>
      <c r="V13" s="21"/>
    </row>
    <row r="14" spans="1:31" ht="10.5" customHeight="1">
      <c r="A14" s="30">
        <v>1</v>
      </c>
      <c r="B14" s="37">
        <v>2</v>
      </c>
      <c r="C14" s="35" t="s">
        <v>110</v>
      </c>
      <c r="D14" s="9" t="s">
        <v>78</v>
      </c>
      <c r="E14" s="23">
        <v>117</v>
      </c>
      <c r="F14" s="9">
        <v>3</v>
      </c>
      <c r="G14" s="119">
        <v>0.00011747685185185185</v>
      </c>
      <c r="H14" s="119">
        <v>0.0004108796296296296</v>
      </c>
      <c r="I14" s="223">
        <f t="shared" si="0"/>
        <v>0.0005283564814814814</v>
      </c>
      <c r="J14" s="225">
        <f aca="true" t="shared" si="1" ref="J14:J36">RANK(I14,$I$13:$I$36,1)</f>
        <v>21</v>
      </c>
      <c r="M14" s="117"/>
      <c r="N14" s="166"/>
      <c r="O14" s="166"/>
      <c r="P14" s="166"/>
      <c r="Q14" s="21"/>
      <c r="R14" s="21"/>
      <c r="S14" s="21"/>
      <c r="T14" s="32"/>
      <c r="U14" s="21"/>
      <c r="X14" s="10"/>
      <c r="Y14" s="11"/>
      <c r="Z14" s="12"/>
      <c r="AA14" s="13"/>
      <c r="AB14" s="14"/>
      <c r="AC14" s="15"/>
      <c r="AD14" s="10"/>
      <c r="AE14" s="10"/>
    </row>
    <row r="15" spans="1:31" ht="10.5" customHeight="1">
      <c r="A15" s="30"/>
      <c r="B15" s="37">
        <v>3</v>
      </c>
      <c r="C15" s="35" t="s">
        <v>111</v>
      </c>
      <c r="D15" s="9" t="s">
        <v>80</v>
      </c>
      <c r="E15" s="23">
        <v>117</v>
      </c>
      <c r="F15" s="9">
        <v>4</v>
      </c>
      <c r="G15" s="119">
        <v>0.0001122685185185185</v>
      </c>
      <c r="H15" s="119">
        <v>0.0003855324074074074</v>
      </c>
      <c r="I15" s="223">
        <f t="shared" si="0"/>
        <v>0.000497800925925926</v>
      </c>
      <c r="J15" s="225">
        <f t="shared" si="1"/>
        <v>15</v>
      </c>
      <c r="M15" s="117"/>
      <c r="N15" s="166"/>
      <c r="O15" s="166"/>
      <c r="P15" s="166"/>
      <c r="Q15" s="21"/>
      <c r="R15" s="21"/>
      <c r="S15" s="21"/>
      <c r="T15" s="32"/>
      <c r="U15" s="21"/>
      <c r="X15" s="10"/>
      <c r="Y15" s="11"/>
      <c r="Z15" s="12"/>
      <c r="AA15" s="13"/>
      <c r="AB15" s="14"/>
      <c r="AC15" s="15"/>
      <c r="AD15" s="10"/>
      <c r="AE15" s="10"/>
    </row>
    <row r="16" spans="1:31" ht="10.5" customHeight="1" thickBot="1">
      <c r="A16" s="31"/>
      <c r="B16" s="28">
        <v>4</v>
      </c>
      <c r="C16" s="36" t="s">
        <v>112</v>
      </c>
      <c r="D16" s="28" t="s">
        <v>80</v>
      </c>
      <c r="E16" s="28">
        <v>117</v>
      </c>
      <c r="F16" s="28">
        <v>5</v>
      </c>
      <c r="G16" s="120">
        <v>0.00011365740740740742</v>
      </c>
      <c r="H16" s="120">
        <v>0.00038993055555555553</v>
      </c>
      <c r="I16" s="226">
        <f t="shared" si="0"/>
        <v>0.000503587962962963</v>
      </c>
      <c r="J16" s="227">
        <f t="shared" si="1"/>
        <v>18</v>
      </c>
      <c r="K16" s="58"/>
      <c r="M16" s="117"/>
      <c r="N16" s="166"/>
      <c r="O16" s="166"/>
      <c r="P16" s="166"/>
      <c r="Q16" s="21"/>
      <c r="R16" s="21"/>
      <c r="S16" s="21"/>
      <c r="T16" s="32"/>
      <c r="U16" s="21"/>
      <c r="X16" s="10"/>
      <c r="Y16" s="11"/>
      <c r="Z16" s="12"/>
      <c r="AA16" s="13"/>
      <c r="AB16" s="14"/>
      <c r="AC16" s="15"/>
      <c r="AD16" s="10"/>
      <c r="AE16" s="10"/>
    </row>
    <row r="17" spans="1:31" ht="10.5" customHeight="1">
      <c r="A17" s="30"/>
      <c r="B17" s="23">
        <v>1</v>
      </c>
      <c r="C17" s="34" t="s">
        <v>79</v>
      </c>
      <c r="D17" s="23" t="s">
        <v>80</v>
      </c>
      <c r="E17" s="23">
        <v>121</v>
      </c>
      <c r="F17" s="23">
        <v>11</v>
      </c>
      <c r="G17" s="118">
        <v>0.00010277777777777779</v>
      </c>
      <c r="H17" s="118">
        <v>0.00036932870370370375</v>
      </c>
      <c r="I17" s="223">
        <f t="shared" si="0"/>
        <v>0.00047210648148148155</v>
      </c>
      <c r="J17" s="225">
        <f t="shared" si="1"/>
        <v>8</v>
      </c>
      <c r="M17" s="21"/>
      <c r="N17" s="166"/>
      <c r="O17" s="166"/>
      <c r="P17" s="166"/>
      <c r="Q17" s="21"/>
      <c r="R17" s="21"/>
      <c r="S17" s="21"/>
      <c r="T17" s="32"/>
      <c r="U17" s="33"/>
      <c r="X17" s="10"/>
      <c r="Y17" s="11"/>
      <c r="Z17" s="12"/>
      <c r="AA17" s="13"/>
      <c r="AB17" s="14"/>
      <c r="AC17" s="15"/>
      <c r="AD17" s="10"/>
      <c r="AE17" s="10"/>
    </row>
    <row r="18" spans="1:31" ht="10.5" customHeight="1">
      <c r="A18" s="30">
        <v>5</v>
      </c>
      <c r="B18" s="37">
        <v>2</v>
      </c>
      <c r="C18" s="35" t="s">
        <v>81</v>
      </c>
      <c r="D18" s="9" t="s">
        <v>80</v>
      </c>
      <c r="E18" s="23">
        <v>121</v>
      </c>
      <c r="F18" s="9">
        <v>12</v>
      </c>
      <c r="G18" s="119">
        <v>0.00011296296296296294</v>
      </c>
      <c r="H18" s="119">
        <v>0.0003872685185185185</v>
      </c>
      <c r="I18" s="223">
        <f t="shared" si="0"/>
        <v>0.0005002314814814815</v>
      </c>
      <c r="J18" s="225">
        <f t="shared" si="1"/>
        <v>17</v>
      </c>
      <c r="M18" s="21"/>
      <c r="N18" s="166"/>
      <c r="O18" s="166"/>
      <c r="P18" s="166"/>
      <c r="Q18" s="21"/>
      <c r="R18" s="21"/>
      <c r="S18" s="21"/>
      <c r="T18" s="32"/>
      <c r="U18" s="21"/>
      <c r="X18" s="10"/>
      <c r="Y18" s="11"/>
      <c r="Z18" s="12"/>
      <c r="AA18" s="13"/>
      <c r="AB18" s="14"/>
      <c r="AC18" s="15"/>
      <c r="AD18" s="10"/>
      <c r="AE18" s="10"/>
    </row>
    <row r="19" spans="1:31" ht="10.5" customHeight="1">
      <c r="A19" s="30"/>
      <c r="B19" s="37">
        <v>3</v>
      </c>
      <c r="C19" s="35" t="s">
        <v>82</v>
      </c>
      <c r="D19" s="9" t="s">
        <v>75</v>
      </c>
      <c r="E19" s="23">
        <v>121</v>
      </c>
      <c r="F19" s="9">
        <v>13</v>
      </c>
      <c r="G19" s="119">
        <v>0.00010763888888888889</v>
      </c>
      <c r="H19" s="119">
        <v>0.0003858796296296297</v>
      </c>
      <c r="I19" s="223">
        <f t="shared" si="0"/>
        <v>0.0004935185185185186</v>
      </c>
      <c r="J19" s="225">
        <f t="shared" si="1"/>
        <v>13</v>
      </c>
      <c r="M19" s="21"/>
      <c r="N19" s="166"/>
      <c r="O19" s="166"/>
      <c r="P19" s="166"/>
      <c r="Q19" s="21"/>
      <c r="R19" s="21"/>
      <c r="S19" s="21"/>
      <c r="T19" s="32"/>
      <c r="U19" s="21"/>
      <c r="X19" s="10"/>
      <c r="Y19" s="11"/>
      <c r="Z19" s="12"/>
      <c r="AA19" s="13"/>
      <c r="AB19" s="14"/>
      <c r="AC19" s="15"/>
      <c r="AD19" s="10"/>
      <c r="AE19" s="10"/>
    </row>
    <row r="20" spans="1:31" ht="10.5" customHeight="1" thickBot="1">
      <c r="A20" s="31"/>
      <c r="B20" s="28">
        <v>4</v>
      </c>
      <c r="C20" s="36" t="s">
        <v>83</v>
      </c>
      <c r="D20" s="28" t="s">
        <v>80</v>
      </c>
      <c r="E20" s="28">
        <v>121</v>
      </c>
      <c r="F20" s="28">
        <v>14</v>
      </c>
      <c r="G20" s="120">
        <v>0.00010081018518518521</v>
      </c>
      <c r="H20" s="120">
        <v>0.0003513888888888889</v>
      </c>
      <c r="I20" s="226">
        <f t="shared" si="0"/>
        <v>0.0004521990740740741</v>
      </c>
      <c r="J20" s="237">
        <f t="shared" si="1"/>
        <v>2</v>
      </c>
      <c r="M20" s="21"/>
      <c r="N20" s="166"/>
      <c r="O20" s="166"/>
      <c r="P20" s="166"/>
      <c r="Q20" s="21"/>
      <c r="R20" s="21"/>
      <c r="S20" s="21"/>
      <c r="T20" s="32"/>
      <c r="U20" s="21"/>
      <c r="X20" s="10"/>
      <c r="Y20" s="11"/>
      <c r="Z20" s="12"/>
      <c r="AA20" s="13"/>
      <c r="AB20" s="14"/>
      <c r="AC20" s="15"/>
      <c r="AD20" s="10"/>
      <c r="AE20" s="10"/>
    </row>
    <row r="21" spans="1:31" ht="10.5" customHeight="1">
      <c r="A21" s="30"/>
      <c r="B21" s="23">
        <v>1</v>
      </c>
      <c r="C21" s="34" t="s">
        <v>136</v>
      </c>
      <c r="D21" s="23" t="s">
        <v>80</v>
      </c>
      <c r="E21" s="23">
        <v>125</v>
      </c>
      <c r="F21" s="23">
        <v>20</v>
      </c>
      <c r="G21" s="118">
        <v>9.884259259259258E-05</v>
      </c>
      <c r="H21" s="118">
        <v>0.00033518518518518516</v>
      </c>
      <c r="I21" s="223">
        <f t="shared" si="0"/>
        <v>0.00043402777777777775</v>
      </c>
      <c r="J21" s="228">
        <f t="shared" si="1"/>
        <v>1</v>
      </c>
      <c r="M21" s="21"/>
      <c r="N21" s="166"/>
      <c r="O21" s="166"/>
      <c r="P21" s="166"/>
      <c r="Q21" s="21"/>
      <c r="R21" s="21"/>
      <c r="S21" s="21"/>
      <c r="T21" s="32"/>
      <c r="U21" s="21"/>
      <c r="X21" s="10"/>
      <c r="Y21" s="11"/>
      <c r="Z21" s="12"/>
      <c r="AA21" s="13"/>
      <c r="AB21" s="14"/>
      <c r="AC21" s="15"/>
      <c r="AD21" s="10"/>
      <c r="AE21" s="10"/>
    </row>
    <row r="22" spans="1:31" ht="10.5" customHeight="1">
      <c r="A22" s="30">
        <v>6</v>
      </c>
      <c r="B22" s="37">
        <v>2</v>
      </c>
      <c r="C22" s="35" t="s">
        <v>137</v>
      </c>
      <c r="D22" s="9" t="s">
        <v>78</v>
      </c>
      <c r="E22" s="23">
        <v>125</v>
      </c>
      <c r="F22" s="9">
        <v>21</v>
      </c>
      <c r="G22" s="119">
        <v>0.00010706018518518519</v>
      </c>
      <c r="H22" s="119">
        <v>0.00036053240740740745</v>
      </c>
      <c r="I22" s="223">
        <f t="shared" si="0"/>
        <v>0.00046759259259259264</v>
      </c>
      <c r="J22" s="225">
        <f t="shared" si="1"/>
        <v>7</v>
      </c>
      <c r="L22" s="179"/>
      <c r="M22" s="21"/>
      <c r="N22" s="166"/>
      <c r="O22" s="166"/>
      <c r="P22" s="166"/>
      <c r="Q22" s="21"/>
      <c r="R22" s="21"/>
      <c r="S22" s="21"/>
      <c r="T22" s="32"/>
      <c r="U22" s="33"/>
      <c r="X22" s="10"/>
      <c r="Y22" s="11"/>
      <c r="Z22" s="12"/>
      <c r="AA22" s="13"/>
      <c r="AB22" s="14"/>
      <c r="AC22" s="15"/>
      <c r="AD22" s="10"/>
      <c r="AE22" s="10"/>
    </row>
    <row r="23" spans="1:31" ht="10.5" customHeight="1">
      <c r="A23" s="30"/>
      <c r="B23" s="37">
        <v>3</v>
      </c>
      <c r="C23" s="35" t="s">
        <v>268</v>
      </c>
      <c r="D23" s="9" t="s">
        <v>75</v>
      </c>
      <c r="E23" s="23">
        <v>125</v>
      </c>
      <c r="F23" s="9">
        <v>22</v>
      </c>
      <c r="G23" s="119">
        <v>0.0001099537037037037</v>
      </c>
      <c r="H23" s="119">
        <v>0.0003744212962962963</v>
      </c>
      <c r="I23" s="223">
        <f t="shared" si="0"/>
        <v>0.000484375</v>
      </c>
      <c r="J23" s="225">
        <f t="shared" si="1"/>
        <v>12</v>
      </c>
      <c r="L23" s="179"/>
      <c r="M23" s="21"/>
      <c r="N23" s="166"/>
      <c r="O23" s="166"/>
      <c r="P23" s="166"/>
      <c r="Q23" s="21"/>
      <c r="R23" s="21"/>
      <c r="S23" s="21"/>
      <c r="T23" s="32"/>
      <c r="U23" s="33"/>
      <c r="X23" s="10"/>
      <c r="Y23" s="11"/>
      <c r="Z23" s="12"/>
      <c r="AA23" s="13"/>
      <c r="AB23" s="14"/>
      <c r="AC23" s="15"/>
      <c r="AD23" s="10"/>
      <c r="AE23" s="10"/>
    </row>
    <row r="24" spans="1:31" ht="10.5" customHeight="1" thickBot="1">
      <c r="A24" s="31"/>
      <c r="B24" s="28">
        <v>4</v>
      </c>
      <c r="C24" s="36" t="s">
        <v>138</v>
      </c>
      <c r="D24" s="28" t="s">
        <v>75</v>
      </c>
      <c r="E24" s="28">
        <v>125</v>
      </c>
      <c r="F24" s="28">
        <v>23</v>
      </c>
      <c r="G24" s="120">
        <v>0.0001122685185185185</v>
      </c>
      <c r="H24" s="120">
        <v>0.00038564814814814815</v>
      </c>
      <c r="I24" s="226">
        <f t="shared" si="0"/>
        <v>0.0004979166666666667</v>
      </c>
      <c r="J24" s="227">
        <f t="shared" si="1"/>
        <v>16</v>
      </c>
      <c r="M24" s="21"/>
      <c r="N24" s="166"/>
      <c r="O24" s="166"/>
      <c r="P24" s="166"/>
      <c r="Q24" s="21"/>
      <c r="R24" s="21"/>
      <c r="S24" s="21"/>
      <c r="T24" s="32"/>
      <c r="U24" s="21"/>
      <c r="X24" s="10"/>
      <c r="Y24" s="11"/>
      <c r="Z24" s="12"/>
      <c r="AA24" s="13"/>
      <c r="AB24" s="14"/>
      <c r="AC24" s="15"/>
      <c r="AD24" s="10"/>
      <c r="AE24" s="10"/>
    </row>
    <row r="25" spans="1:31" ht="10.5" customHeight="1">
      <c r="A25" s="30"/>
      <c r="B25" s="150">
        <v>1</v>
      </c>
      <c r="C25" s="151" t="s">
        <v>168</v>
      </c>
      <c r="D25" s="150" t="s">
        <v>78</v>
      </c>
      <c r="E25" s="150">
        <v>126</v>
      </c>
      <c r="F25" s="150">
        <v>29</v>
      </c>
      <c r="G25" s="152">
        <v>0.00015046296296296297</v>
      </c>
      <c r="H25" s="152">
        <v>0.0004976851851851852</v>
      </c>
      <c r="I25" s="229">
        <f t="shared" si="0"/>
        <v>0.0006481481481481481</v>
      </c>
      <c r="J25" s="230">
        <f>RANK(I25,$I$13:$I$36,1)</f>
        <v>24</v>
      </c>
      <c r="K25" s="1" t="s">
        <v>279</v>
      </c>
      <c r="M25" s="21"/>
      <c r="N25" s="166"/>
      <c r="O25" s="166"/>
      <c r="P25" s="166"/>
      <c r="Q25" s="21"/>
      <c r="R25" s="21"/>
      <c r="S25" s="21"/>
      <c r="T25" s="32"/>
      <c r="U25" s="21"/>
      <c r="X25" s="10"/>
      <c r="Y25" s="11"/>
      <c r="Z25" s="12"/>
      <c r="AA25" s="13"/>
      <c r="AB25" s="14"/>
      <c r="AC25" s="15"/>
      <c r="AD25" s="10"/>
      <c r="AE25" s="10"/>
    </row>
    <row r="26" spans="1:31" ht="10.5" customHeight="1">
      <c r="A26" s="30">
        <v>4</v>
      </c>
      <c r="B26" s="37">
        <v>2</v>
      </c>
      <c r="C26" s="35" t="s">
        <v>169</v>
      </c>
      <c r="D26" s="9" t="s">
        <v>80</v>
      </c>
      <c r="E26" s="23">
        <v>126</v>
      </c>
      <c r="F26" s="9">
        <v>30</v>
      </c>
      <c r="G26" s="119">
        <v>0.00011898148148148147</v>
      </c>
      <c r="H26" s="119">
        <v>0.0004166666666666667</v>
      </c>
      <c r="I26" s="223">
        <f t="shared" si="0"/>
        <v>0.0005356481481481482</v>
      </c>
      <c r="J26" s="225">
        <f t="shared" si="1"/>
        <v>22</v>
      </c>
      <c r="M26" s="21"/>
      <c r="N26" s="166"/>
      <c r="O26" s="166"/>
      <c r="P26" s="166"/>
      <c r="Q26" s="21"/>
      <c r="R26" s="21"/>
      <c r="S26" s="21"/>
      <c r="T26" s="32"/>
      <c r="U26" s="33"/>
      <c r="X26" s="10"/>
      <c r="Y26" s="11"/>
      <c r="Z26" s="12"/>
      <c r="AA26" s="13"/>
      <c r="AB26" s="14"/>
      <c r="AC26" s="15"/>
      <c r="AD26" s="10"/>
      <c r="AE26" s="10"/>
    </row>
    <row r="27" spans="1:31" ht="10.5" customHeight="1">
      <c r="A27" s="30"/>
      <c r="B27" s="37">
        <v>3</v>
      </c>
      <c r="C27" s="35" t="s">
        <v>170</v>
      </c>
      <c r="D27" s="9" t="s">
        <v>80</v>
      </c>
      <c r="E27" s="23">
        <v>126</v>
      </c>
      <c r="F27" s="9">
        <v>31</v>
      </c>
      <c r="G27" s="119">
        <v>0.00010787037037037038</v>
      </c>
      <c r="H27" s="119">
        <v>0.00035324074074074077</v>
      </c>
      <c r="I27" s="223">
        <f t="shared" si="0"/>
        <v>0.00046111111111111114</v>
      </c>
      <c r="J27" s="225">
        <f t="shared" si="1"/>
        <v>4</v>
      </c>
      <c r="M27" s="21"/>
      <c r="N27" s="166"/>
      <c r="O27" s="166"/>
      <c r="P27" s="166"/>
      <c r="Q27" s="21"/>
      <c r="R27" s="21"/>
      <c r="S27" s="21"/>
      <c r="T27" s="32"/>
      <c r="U27" s="21"/>
      <c r="X27" s="10"/>
      <c r="Y27" s="11"/>
      <c r="Z27" s="16"/>
      <c r="AA27" s="17"/>
      <c r="AB27" s="14"/>
      <c r="AC27" s="15"/>
      <c r="AD27" s="10"/>
      <c r="AE27" s="10"/>
    </row>
    <row r="28" spans="1:31" ht="10.5" customHeight="1" thickBot="1">
      <c r="A28" s="31"/>
      <c r="B28" s="28">
        <v>4</v>
      </c>
      <c r="C28" s="36" t="s">
        <v>171</v>
      </c>
      <c r="D28" s="28" t="s">
        <v>75</v>
      </c>
      <c r="E28" s="28">
        <v>126</v>
      </c>
      <c r="F28" s="28">
        <v>33</v>
      </c>
      <c r="G28" s="120">
        <v>0.00012083333333333332</v>
      </c>
      <c r="H28" s="120">
        <v>0.00041597222222222225</v>
      </c>
      <c r="I28" s="226">
        <f t="shared" si="0"/>
        <v>0.0005368055555555556</v>
      </c>
      <c r="J28" s="227">
        <f t="shared" si="1"/>
        <v>23</v>
      </c>
      <c r="M28" s="21"/>
      <c r="N28" s="166"/>
      <c r="O28" s="166"/>
      <c r="P28" s="166"/>
      <c r="Q28" s="21"/>
      <c r="R28" s="21"/>
      <c r="S28" s="21"/>
      <c r="T28" s="32"/>
      <c r="U28" s="21"/>
      <c r="X28" s="10"/>
      <c r="Y28" s="11"/>
      <c r="Z28" s="12"/>
      <c r="AA28" s="13"/>
      <c r="AB28" s="14"/>
      <c r="AC28" s="15"/>
      <c r="AD28" s="10"/>
      <c r="AE28" s="10"/>
    </row>
    <row r="29" spans="1:31" ht="10.5" customHeight="1">
      <c r="A29" s="30"/>
      <c r="B29" s="23">
        <v>1</v>
      </c>
      <c r="C29" s="34" t="s">
        <v>192</v>
      </c>
      <c r="D29" s="23" t="s">
        <v>193</v>
      </c>
      <c r="E29" s="23">
        <v>127</v>
      </c>
      <c r="F29" s="23">
        <v>38</v>
      </c>
      <c r="G29" s="118">
        <v>0.0001105324074074074</v>
      </c>
      <c r="H29" s="118">
        <v>0.00038483796296296297</v>
      </c>
      <c r="I29" s="223">
        <f t="shared" si="0"/>
        <v>0.0004953703703703704</v>
      </c>
      <c r="J29" s="225">
        <f t="shared" si="1"/>
        <v>14</v>
      </c>
      <c r="M29" s="21"/>
      <c r="N29" s="166"/>
      <c r="O29" s="166"/>
      <c r="P29" s="166"/>
      <c r="Q29" s="21"/>
      <c r="R29" s="21"/>
      <c r="S29" s="21"/>
      <c r="T29" s="32"/>
      <c r="U29" s="21"/>
      <c r="X29" s="10"/>
      <c r="Y29" s="11"/>
      <c r="Z29" s="12"/>
      <c r="AA29" s="13"/>
      <c r="AB29" s="14"/>
      <c r="AC29" s="15"/>
      <c r="AD29" s="10"/>
      <c r="AE29" s="10"/>
    </row>
    <row r="30" spans="1:31" ht="10.5" customHeight="1">
      <c r="A30" s="30">
        <v>2</v>
      </c>
      <c r="B30" s="37">
        <v>2</v>
      </c>
      <c r="C30" s="35" t="s">
        <v>194</v>
      </c>
      <c r="D30" s="9" t="s">
        <v>77</v>
      </c>
      <c r="E30" s="23">
        <v>127</v>
      </c>
      <c r="F30" s="9">
        <v>39</v>
      </c>
      <c r="G30" s="119">
        <v>0.00010972222222222222</v>
      </c>
      <c r="H30" s="119">
        <v>0.0003725694444444444</v>
      </c>
      <c r="I30" s="223">
        <f t="shared" si="0"/>
        <v>0.0004822916666666666</v>
      </c>
      <c r="J30" s="225">
        <f t="shared" si="1"/>
        <v>10</v>
      </c>
      <c r="M30" s="21"/>
      <c r="N30" s="166"/>
      <c r="O30" s="166"/>
      <c r="P30" s="166"/>
      <c r="Q30" s="21"/>
      <c r="R30" s="21"/>
      <c r="S30" s="21"/>
      <c r="T30" s="32"/>
      <c r="U30" s="21"/>
      <c r="X30" s="10"/>
      <c r="Y30" s="11"/>
      <c r="Z30" s="12"/>
      <c r="AA30" s="13"/>
      <c r="AB30" s="14"/>
      <c r="AC30" s="15"/>
      <c r="AD30" s="10"/>
      <c r="AE30" s="10"/>
    </row>
    <row r="31" spans="1:31" ht="10.5" customHeight="1">
      <c r="A31" s="30"/>
      <c r="B31" s="37">
        <v>3</v>
      </c>
      <c r="C31" s="35" t="s">
        <v>254</v>
      </c>
      <c r="D31" s="9" t="s">
        <v>77</v>
      </c>
      <c r="E31" s="23">
        <v>127</v>
      </c>
      <c r="F31" s="23">
        <v>40</v>
      </c>
      <c r="G31" s="119">
        <v>0.00011898148148148147</v>
      </c>
      <c r="H31" s="119">
        <v>0.00040243055555555556</v>
      </c>
      <c r="I31" s="223">
        <f t="shared" si="0"/>
        <v>0.000521412037037037</v>
      </c>
      <c r="J31" s="225">
        <f t="shared" si="1"/>
        <v>20</v>
      </c>
      <c r="M31" s="21"/>
      <c r="N31" s="166"/>
      <c r="O31" s="166"/>
      <c r="P31" s="166"/>
      <c r="Q31" s="21"/>
      <c r="R31" s="21"/>
      <c r="S31" s="21"/>
      <c r="T31" s="32"/>
      <c r="U31" s="21"/>
      <c r="X31" s="10"/>
      <c r="Y31" s="11"/>
      <c r="Z31" s="12"/>
      <c r="AA31" s="13"/>
      <c r="AB31" s="14"/>
      <c r="AC31" s="15"/>
      <c r="AD31" s="10"/>
      <c r="AE31" s="10"/>
    </row>
    <row r="32" spans="1:31" ht="10.5" customHeight="1" thickBot="1">
      <c r="A32" s="31"/>
      <c r="B32" s="28">
        <v>4</v>
      </c>
      <c r="C32" s="36" t="s">
        <v>195</v>
      </c>
      <c r="D32" s="28" t="s">
        <v>193</v>
      </c>
      <c r="E32" s="28">
        <v>127</v>
      </c>
      <c r="F32" s="28">
        <v>41</v>
      </c>
      <c r="G32" s="120">
        <v>0.00010914351851851851</v>
      </c>
      <c r="H32" s="120">
        <v>0.00036423611111111113</v>
      </c>
      <c r="I32" s="226">
        <f t="shared" si="0"/>
        <v>0.00047337962962962964</v>
      </c>
      <c r="J32" s="227">
        <f t="shared" si="1"/>
        <v>9</v>
      </c>
      <c r="M32" s="21"/>
      <c r="N32" s="166"/>
      <c r="O32" s="166"/>
      <c r="P32" s="166"/>
      <c r="Q32" s="21"/>
      <c r="R32" s="21"/>
      <c r="S32" s="21"/>
      <c r="T32" s="32"/>
      <c r="U32" s="21"/>
      <c r="X32" s="10"/>
      <c r="Y32" s="11"/>
      <c r="Z32" s="12"/>
      <c r="AA32" s="13"/>
      <c r="AB32" s="14"/>
      <c r="AC32" s="15"/>
      <c r="AD32" s="10"/>
      <c r="AE32" s="10"/>
    </row>
    <row r="33" spans="1:31" ht="10.5" customHeight="1">
      <c r="A33" s="30"/>
      <c r="B33" s="23">
        <v>1</v>
      </c>
      <c r="C33" s="34" t="s">
        <v>222</v>
      </c>
      <c r="D33" s="23" t="s">
        <v>193</v>
      </c>
      <c r="E33" s="23">
        <v>135</v>
      </c>
      <c r="F33" s="23">
        <v>47</v>
      </c>
      <c r="G33" s="118">
        <v>0.00010775462962962963</v>
      </c>
      <c r="H33" s="118">
        <v>0.00035810185185185185</v>
      </c>
      <c r="I33" s="223">
        <f t="shared" si="0"/>
        <v>0.0004658564814814815</v>
      </c>
      <c r="J33" s="225">
        <f t="shared" si="1"/>
        <v>5</v>
      </c>
      <c r="M33" s="21"/>
      <c r="N33" s="166"/>
      <c r="O33" s="166"/>
      <c r="P33" s="166"/>
      <c r="Q33" s="21"/>
      <c r="R33" s="21"/>
      <c r="S33" s="21"/>
      <c r="T33" s="32"/>
      <c r="U33" s="21"/>
      <c r="X33" s="10"/>
      <c r="Y33" s="11"/>
      <c r="Z33" s="12"/>
      <c r="AA33" s="13"/>
      <c r="AB33" s="14"/>
      <c r="AC33" s="15"/>
      <c r="AD33" s="10"/>
      <c r="AE33" s="10"/>
    </row>
    <row r="34" spans="1:31" ht="10.5" customHeight="1">
      <c r="A34" s="30">
        <v>3</v>
      </c>
      <c r="B34" s="37">
        <v>2</v>
      </c>
      <c r="C34" s="35" t="s">
        <v>223</v>
      </c>
      <c r="D34" s="9" t="s">
        <v>75</v>
      </c>
      <c r="E34" s="23">
        <v>135</v>
      </c>
      <c r="F34" s="9">
        <v>48</v>
      </c>
      <c r="G34" s="119">
        <v>0.000109375</v>
      </c>
      <c r="H34" s="119">
        <v>0.0003960648148148148</v>
      </c>
      <c r="I34" s="223">
        <f t="shared" si="0"/>
        <v>0.0005054398148148148</v>
      </c>
      <c r="J34" s="225">
        <f t="shared" si="1"/>
        <v>19</v>
      </c>
      <c r="L34" s="179"/>
      <c r="M34" s="21"/>
      <c r="N34" s="166"/>
      <c r="O34" s="166"/>
      <c r="P34" s="166"/>
      <c r="Q34" s="21"/>
      <c r="R34" s="21"/>
      <c r="S34" s="21"/>
      <c r="T34" s="32"/>
      <c r="U34" s="21"/>
      <c r="X34" s="10"/>
      <c r="Y34" s="11"/>
      <c r="Z34" s="12"/>
      <c r="AA34" s="13"/>
      <c r="AB34" s="14"/>
      <c r="AC34" s="15"/>
      <c r="AD34" s="10"/>
      <c r="AE34" s="10"/>
    </row>
    <row r="35" spans="1:31" ht="10.5" customHeight="1">
      <c r="A35" s="30"/>
      <c r="B35" s="37">
        <v>3</v>
      </c>
      <c r="C35" s="35" t="s">
        <v>224</v>
      </c>
      <c r="D35" s="9" t="s">
        <v>75</v>
      </c>
      <c r="E35" s="23">
        <v>135</v>
      </c>
      <c r="F35" s="23">
        <v>49</v>
      </c>
      <c r="G35" s="119">
        <v>0.0001045138888888889</v>
      </c>
      <c r="H35" s="119">
        <v>0.0003623842592592592</v>
      </c>
      <c r="I35" s="223">
        <f t="shared" si="0"/>
        <v>0.0004668981481481481</v>
      </c>
      <c r="J35" s="225">
        <f t="shared" si="1"/>
        <v>6</v>
      </c>
      <c r="L35" s="179"/>
      <c r="M35" s="21"/>
      <c r="N35" s="166"/>
      <c r="O35" s="166"/>
      <c r="P35" s="166"/>
      <c r="Q35" s="21"/>
      <c r="R35" s="21"/>
      <c r="S35" s="21"/>
      <c r="T35" s="32"/>
      <c r="U35" s="21"/>
      <c r="X35" s="10"/>
      <c r="Y35" s="11"/>
      <c r="Z35" s="12"/>
      <c r="AA35" s="13"/>
      <c r="AB35" s="14"/>
      <c r="AC35" s="15"/>
      <c r="AD35" s="10"/>
      <c r="AE35" s="10"/>
    </row>
    <row r="36" spans="1:31" ht="10.5" customHeight="1" thickBot="1">
      <c r="A36" s="31"/>
      <c r="B36" s="28">
        <v>4</v>
      </c>
      <c r="C36" s="36" t="s">
        <v>225</v>
      </c>
      <c r="D36" s="28" t="s">
        <v>80</v>
      </c>
      <c r="E36" s="28">
        <v>135</v>
      </c>
      <c r="F36" s="28">
        <v>53</v>
      </c>
      <c r="G36" s="120">
        <v>0.00010219907407407407</v>
      </c>
      <c r="H36" s="120">
        <v>0.0003542824074074074</v>
      </c>
      <c r="I36" s="226">
        <f t="shared" si="0"/>
        <v>0.00045648148148148143</v>
      </c>
      <c r="J36" s="238">
        <f t="shared" si="1"/>
        <v>3</v>
      </c>
      <c r="M36" s="21"/>
      <c r="N36" s="166"/>
      <c r="O36" s="166"/>
      <c r="P36" s="166"/>
      <c r="Q36" s="21"/>
      <c r="R36" s="21"/>
      <c r="S36" s="21"/>
      <c r="T36" s="32"/>
      <c r="U36" s="21"/>
      <c r="X36" s="10"/>
      <c r="Y36" s="11"/>
      <c r="Z36" s="12"/>
      <c r="AA36" s="13"/>
      <c r="AB36" s="14"/>
      <c r="AC36" s="15"/>
      <c r="AD36" s="10"/>
      <c r="AE36" s="10"/>
    </row>
    <row r="37" spans="1:31" ht="12" customHeight="1" thickBot="1">
      <c r="A37" s="68"/>
      <c r="B37" s="69"/>
      <c r="C37" s="180" t="s">
        <v>241</v>
      </c>
      <c r="D37" s="180"/>
      <c r="E37" s="180"/>
      <c r="F37" s="180"/>
      <c r="G37" s="180"/>
      <c r="H37" s="181"/>
      <c r="I37" s="70"/>
      <c r="J37" s="71"/>
      <c r="M37" s="21"/>
      <c r="N37" s="6"/>
      <c r="O37" s="6"/>
      <c r="P37" s="6"/>
      <c r="Q37" s="21"/>
      <c r="R37" s="21"/>
      <c r="S37" s="21"/>
      <c r="T37" s="32"/>
      <c r="U37" s="21"/>
      <c r="X37" s="10"/>
      <c r="Y37" s="11"/>
      <c r="Z37" s="12"/>
      <c r="AA37" s="13"/>
      <c r="AB37" s="14"/>
      <c r="AC37" s="15"/>
      <c r="AD37" s="10"/>
      <c r="AE37" s="10"/>
    </row>
    <row r="38" spans="1:45" s="59" customFormat="1" ht="27" customHeight="1" thickBot="1">
      <c r="A38" s="24" t="s">
        <v>4</v>
      </c>
      <c r="B38" s="25" t="s">
        <v>9</v>
      </c>
      <c r="C38" s="25" t="s">
        <v>5</v>
      </c>
      <c r="D38" s="25" t="s">
        <v>0</v>
      </c>
      <c r="E38" s="25" t="s">
        <v>6</v>
      </c>
      <c r="F38" s="25" t="s">
        <v>7</v>
      </c>
      <c r="G38" s="25" t="s">
        <v>47</v>
      </c>
      <c r="H38" s="25" t="s">
        <v>48</v>
      </c>
      <c r="I38" s="25" t="s">
        <v>27</v>
      </c>
      <c r="J38" s="26" t="s">
        <v>2</v>
      </c>
      <c r="L38" s="170"/>
      <c r="M38" s="171"/>
      <c r="N38" s="171"/>
      <c r="O38" s="171"/>
      <c r="P38" s="171"/>
      <c r="Q38" s="171"/>
      <c r="R38" s="171"/>
      <c r="S38" s="171"/>
      <c r="T38" s="171"/>
      <c r="U38" s="171"/>
      <c r="V38" s="61"/>
      <c r="W38" s="61"/>
      <c r="X38" s="62"/>
      <c r="Y38" s="63"/>
      <c r="Z38" s="64"/>
      <c r="AA38" s="65"/>
      <c r="AB38" s="66"/>
      <c r="AC38" s="63"/>
      <c r="AD38" s="67"/>
      <c r="AE38" s="65"/>
      <c r="AF38" s="66"/>
      <c r="AG38" s="65"/>
      <c r="AH38" s="63"/>
      <c r="AI38" s="64"/>
      <c r="AJ38" s="65"/>
      <c r="AK38" s="66"/>
      <c r="AL38" s="61"/>
      <c r="AM38" s="64"/>
      <c r="AN38" s="65"/>
      <c r="AO38" s="66"/>
      <c r="AP38" s="63"/>
      <c r="AQ38" s="63"/>
      <c r="AR38" s="63"/>
      <c r="AS38" s="61"/>
    </row>
    <row r="39" spans="1:45" s="59" customFormat="1" ht="10.5" customHeight="1">
      <c r="A39" s="30"/>
      <c r="B39" s="23">
        <v>1</v>
      </c>
      <c r="C39" s="34" t="s">
        <v>113</v>
      </c>
      <c r="D39" s="23" t="s">
        <v>80</v>
      </c>
      <c r="E39" s="23">
        <v>117</v>
      </c>
      <c r="F39" s="23">
        <v>6</v>
      </c>
      <c r="G39" s="118">
        <v>9.953703703703704E-05</v>
      </c>
      <c r="H39" s="118">
        <v>0.00035555555555555557</v>
      </c>
      <c r="I39" s="223">
        <f aca="true" t="shared" si="2" ref="I39:I62">SUM(G39:H39)</f>
        <v>0.0004550925925925926</v>
      </c>
      <c r="J39" s="225">
        <f>RANK(I39,$I$39:$I$62,1)</f>
        <v>21</v>
      </c>
      <c r="L39" s="60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2"/>
      <c r="Y39" s="63"/>
      <c r="Z39" s="64"/>
      <c r="AA39" s="65"/>
      <c r="AB39" s="66"/>
      <c r="AC39" s="63"/>
      <c r="AD39" s="67"/>
      <c r="AE39" s="65"/>
      <c r="AF39" s="66"/>
      <c r="AG39" s="65"/>
      <c r="AH39" s="63"/>
      <c r="AI39" s="64"/>
      <c r="AJ39" s="65"/>
      <c r="AK39" s="66"/>
      <c r="AL39" s="61"/>
      <c r="AM39" s="64"/>
      <c r="AN39" s="65"/>
      <c r="AO39" s="66"/>
      <c r="AP39" s="63"/>
      <c r="AQ39" s="63"/>
      <c r="AR39" s="63"/>
      <c r="AS39" s="61"/>
    </row>
    <row r="40" spans="1:45" ht="10.5" customHeight="1">
      <c r="A40" s="30">
        <v>1</v>
      </c>
      <c r="B40" s="37">
        <v>2</v>
      </c>
      <c r="C40" s="35" t="s">
        <v>114</v>
      </c>
      <c r="D40" s="9" t="s">
        <v>77</v>
      </c>
      <c r="E40" s="23">
        <v>117</v>
      </c>
      <c r="F40" s="9">
        <v>7</v>
      </c>
      <c r="G40" s="119">
        <v>9.027777777777777E-05</v>
      </c>
      <c r="H40" s="119">
        <v>0.0003150462962962963</v>
      </c>
      <c r="I40" s="223">
        <f t="shared" si="2"/>
        <v>0.00040532407407407406</v>
      </c>
      <c r="J40" s="225">
        <f aca="true" t="shared" si="3" ref="J40:J62">RANK(I40,$I$39:$I$62,1)</f>
        <v>4</v>
      </c>
      <c r="M40" s="21"/>
      <c r="N40" s="166"/>
      <c r="O40" s="166"/>
      <c r="P40" s="166"/>
      <c r="Q40" s="21"/>
      <c r="R40" s="21"/>
      <c r="S40" s="21"/>
      <c r="T40" s="32"/>
      <c r="U40" s="33"/>
      <c r="X40" s="10"/>
      <c r="Y40" s="11"/>
      <c r="Z40" s="12"/>
      <c r="AA40" s="13"/>
      <c r="AB40" s="14"/>
      <c r="AC40" s="11"/>
      <c r="AD40" s="12"/>
      <c r="AE40" s="13"/>
      <c r="AF40" s="14"/>
      <c r="AG40" s="15"/>
      <c r="AH40" s="11"/>
      <c r="AI40" s="12"/>
      <c r="AJ40" s="13"/>
      <c r="AK40" s="14"/>
      <c r="AL40" s="19"/>
      <c r="AM40" s="12"/>
      <c r="AN40" s="13"/>
      <c r="AO40" s="14"/>
      <c r="AP40" s="11"/>
      <c r="AQ40" s="11"/>
      <c r="AR40" s="11"/>
      <c r="AS40" s="19"/>
    </row>
    <row r="41" spans="1:45" ht="10.5" customHeight="1">
      <c r="A41" s="30"/>
      <c r="B41" s="37">
        <v>3</v>
      </c>
      <c r="C41" s="35" t="s">
        <v>115</v>
      </c>
      <c r="D41" s="9" t="s">
        <v>77</v>
      </c>
      <c r="E41" s="23">
        <v>117</v>
      </c>
      <c r="F41" s="23">
        <v>8</v>
      </c>
      <c r="G41" s="119">
        <v>8.900462962962962E-05</v>
      </c>
      <c r="H41" s="119">
        <v>0.00030208333333333335</v>
      </c>
      <c r="I41" s="223">
        <f t="shared" si="2"/>
        <v>0.000391087962962963</v>
      </c>
      <c r="J41" s="228">
        <f t="shared" si="3"/>
        <v>1</v>
      </c>
      <c r="M41" s="21"/>
      <c r="N41" s="166"/>
      <c r="O41" s="166"/>
      <c r="P41" s="166"/>
      <c r="Q41" s="21"/>
      <c r="R41" s="21"/>
      <c r="S41" s="21"/>
      <c r="T41" s="32"/>
      <c r="U41" s="21"/>
      <c r="X41" s="10"/>
      <c r="Y41" s="11"/>
      <c r="Z41" s="12"/>
      <c r="AA41" s="13"/>
      <c r="AB41" s="14"/>
      <c r="AC41" s="11"/>
      <c r="AD41" s="12"/>
      <c r="AE41" s="13"/>
      <c r="AF41" s="14"/>
      <c r="AG41" s="15"/>
      <c r="AH41" s="11"/>
      <c r="AI41" s="12"/>
      <c r="AJ41" s="13"/>
      <c r="AK41" s="14"/>
      <c r="AL41" s="19"/>
      <c r="AM41" s="12"/>
      <c r="AN41" s="13"/>
      <c r="AO41" s="14"/>
      <c r="AP41" s="11"/>
      <c r="AQ41" s="11"/>
      <c r="AR41" s="11"/>
      <c r="AS41" s="19"/>
    </row>
    <row r="42" spans="1:45" ht="10.5" customHeight="1" thickBot="1">
      <c r="A42" s="31"/>
      <c r="B42" s="28">
        <v>4</v>
      </c>
      <c r="C42" s="36" t="s">
        <v>116</v>
      </c>
      <c r="D42" s="28" t="s">
        <v>77</v>
      </c>
      <c r="E42" s="28">
        <v>117</v>
      </c>
      <c r="F42" s="28">
        <v>10</v>
      </c>
      <c r="G42" s="120">
        <v>9.398148148148147E-05</v>
      </c>
      <c r="H42" s="120">
        <v>0.0003127314814814815</v>
      </c>
      <c r="I42" s="226">
        <f t="shared" si="2"/>
        <v>0.00040671296296296294</v>
      </c>
      <c r="J42" s="227">
        <f t="shared" si="3"/>
        <v>5</v>
      </c>
      <c r="L42" s="179"/>
      <c r="M42" s="21"/>
      <c r="N42" s="166"/>
      <c r="O42" s="166"/>
      <c r="P42" s="166"/>
      <c r="Q42" s="21"/>
      <c r="R42" s="21"/>
      <c r="S42" s="21"/>
      <c r="T42" s="32"/>
      <c r="U42" s="21"/>
      <c r="X42" s="10"/>
      <c r="Y42" s="11"/>
      <c r="Z42" s="12"/>
      <c r="AA42" s="13"/>
      <c r="AB42" s="14"/>
      <c r="AC42" s="11"/>
      <c r="AD42" s="12"/>
      <c r="AE42" s="13"/>
      <c r="AF42" s="14"/>
      <c r="AG42" s="15"/>
      <c r="AH42" s="11"/>
      <c r="AI42" s="12"/>
      <c r="AJ42" s="13"/>
      <c r="AK42" s="14"/>
      <c r="AL42" s="19"/>
      <c r="AM42" s="12"/>
      <c r="AN42" s="13"/>
      <c r="AO42" s="14"/>
      <c r="AP42" s="11"/>
      <c r="AQ42" s="11"/>
      <c r="AR42" s="11"/>
      <c r="AS42" s="19"/>
    </row>
    <row r="43" spans="1:45" ht="10.5" customHeight="1">
      <c r="A43" s="30"/>
      <c r="B43" s="23">
        <v>1</v>
      </c>
      <c r="C43" s="34" t="s">
        <v>74</v>
      </c>
      <c r="D43" s="23" t="s">
        <v>75</v>
      </c>
      <c r="E43" s="23">
        <v>121</v>
      </c>
      <c r="F43" s="23">
        <v>15</v>
      </c>
      <c r="G43" s="118">
        <v>9.386574074074073E-05</v>
      </c>
      <c r="H43" s="118">
        <v>0.0003232638888888889</v>
      </c>
      <c r="I43" s="223">
        <f t="shared" si="2"/>
        <v>0.0004171296296296296</v>
      </c>
      <c r="J43" s="225">
        <f t="shared" si="3"/>
        <v>11</v>
      </c>
      <c r="L43" s="179"/>
      <c r="M43" s="21"/>
      <c r="N43" s="166"/>
      <c r="O43" s="166"/>
      <c r="P43" s="166"/>
      <c r="Q43" s="21"/>
      <c r="R43" s="21"/>
      <c r="S43" s="21"/>
      <c r="T43" s="32"/>
      <c r="U43" s="21"/>
      <c r="X43" s="10"/>
      <c r="Y43" s="11"/>
      <c r="Z43" s="12"/>
      <c r="AA43" s="13"/>
      <c r="AB43" s="14"/>
      <c r="AC43" s="11"/>
      <c r="AD43" s="12"/>
      <c r="AE43" s="13"/>
      <c r="AF43" s="14"/>
      <c r="AG43" s="15"/>
      <c r="AH43" s="11"/>
      <c r="AI43" s="12"/>
      <c r="AJ43" s="13"/>
      <c r="AK43" s="14"/>
      <c r="AL43" s="19"/>
      <c r="AM43" s="12"/>
      <c r="AN43" s="13"/>
      <c r="AO43" s="14"/>
      <c r="AP43" s="11"/>
      <c r="AQ43" s="11"/>
      <c r="AR43" s="11"/>
      <c r="AS43" s="19"/>
    </row>
    <row r="44" spans="1:45" ht="10.5" customHeight="1">
      <c r="A44" s="30">
        <v>5</v>
      </c>
      <c r="B44" s="37">
        <v>2</v>
      </c>
      <c r="C44" s="35" t="s">
        <v>76</v>
      </c>
      <c r="D44" s="9" t="s">
        <v>77</v>
      </c>
      <c r="E44" s="23">
        <v>121</v>
      </c>
      <c r="F44" s="9">
        <v>17</v>
      </c>
      <c r="G44" s="119">
        <v>9.756944444444444E-05</v>
      </c>
      <c r="H44" s="119">
        <v>0.0003262731481481482</v>
      </c>
      <c r="I44" s="223">
        <f t="shared" si="2"/>
        <v>0.00042384259259259263</v>
      </c>
      <c r="J44" s="225">
        <f t="shared" si="3"/>
        <v>12</v>
      </c>
      <c r="M44" s="21"/>
      <c r="N44" s="166"/>
      <c r="O44" s="166"/>
      <c r="P44" s="166"/>
      <c r="Q44" s="21"/>
      <c r="R44" s="21"/>
      <c r="S44" s="21"/>
      <c r="T44" s="32"/>
      <c r="U44" s="21"/>
      <c r="X44" s="10"/>
      <c r="Y44" s="11"/>
      <c r="Z44" s="12"/>
      <c r="AA44" s="13"/>
      <c r="AB44" s="14"/>
      <c r="AC44" s="11"/>
      <c r="AD44" s="12"/>
      <c r="AE44" s="13"/>
      <c r="AF44" s="14"/>
      <c r="AG44" s="15"/>
      <c r="AH44" s="11"/>
      <c r="AI44" s="12"/>
      <c r="AJ44" s="13"/>
      <c r="AK44" s="14"/>
      <c r="AL44" s="19"/>
      <c r="AM44" s="12"/>
      <c r="AN44" s="13"/>
      <c r="AO44" s="14"/>
      <c r="AP44" s="11"/>
      <c r="AQ44" s="11"/>
      <c r="AR44" s="11"/>
      <c r="AS44" s="19"/>
    </row>
    <row r="45" spans="1:45" ht="10.5" customHeight="1">
      <c r="A45" s="30"/>
      <c r="B45" s="37">
        <v>3</v>
      </c>
      <c r="C45" s="35" t="s">
        <v>263</v>
      </c>
      <c r="D45" s="9" t="s">
        <v>75</v>
      </c>
      <c r="E45" s="23">
        <v>121</v>
      </c>
      <c r="F45" s="23">
        <v>18</v>
      </c>
      <c r="G45" s="119">
        <v>0.00010266203703703703</v>
      </c>
      <c r="H45" s="119">
        <v>0.00032766203703703706</v>
      </c>
      <c r="I45" s="223">
        <f t="shared" si="2"/>
        <v>0.00043032407407407407</v>
      </c>
      <c r="J45" s="225">
        <f t="shared" si="3"/>
        <v>15</v>
      </c>
      <c r="M45" s="21"/>
      <c r="N45" s="166"/>
      <c r="O45" s="166"/>
      <c r="P45" s="166"/>
      <c r="Q45" s="21"/>
      <c r="R45" s="21"/>
      <c r="S45" s="21"/>
      <c r="T45" s="32"/>
      <c r="U45" s="21"/>
      <c r="X45" s="10"/>
      <c r="Y45" s="11"/>
      <c r="Z45" s="12"/>
      <c r="AA45" s="13"/>
      <c r="AB45" s="14"/>
      <c r="AC45" s="11"/>
      <c r="AD45" s="12"/>
      <c r="AE45" s="13"/>
      <c r="AF45" s="14"/>
      <c r="AG45" s="15"/>
      <c r="AH45" s="11"/>
      <c r="AI45" s="12"/>
      <c r="AJ45" s="13"/>
      <c r="AK45" s="14"/>
      <c r="AL45" s="19"/>
      <c r="AM45" s="12"/>
      <c r="AN45" s="13"/>
      <c r="AO45" s="14"/>
      <c r="AP45" s="11"/>
      <c r="AQ45" s="11"/>
      <c r="AR45" s="11"/>
      <c r="AS45" s="19"/>
    </row>
    <row r="46" spans="1:45" ht="10.5" customHeight="1" thickBot="1">
      <c r="A46" s="31"/>
      <c r="B46" s="28">
        <v>4</v>
      </c>
      <c r="C46" s="36" t="s">
        <v>262</v>
      </c>
      <c r="D46" s="28" t="s">
        <v>78</v>
      </c>
      <c r="E46" s="28">
        <v>121</v>
      </c>
      <c r="F46" s="28">
        <v>19</v>
      </c>
      <c r="G46" s="120">
        <v>9.849537037037037E-05</v>
      </c>
      <c r="H46" s="120">
        <v>0.0003258101851851851</v>
      </c>
      <c r="I46" s="226">
        <f t="shared" si="2"/>
        <v>0.0004243055555555555</v>
      </c>
      <c r="J46" s="227">
        <f t="shared" si="3"/>
        <v>13</v>
      </c>
      <c r="M46" s="21"/>
      <c r="N46" s="166"/>
      <c r="O46" s="166"/>
      <c r="P46" s="166"/>
      <c r="Q46" s="21"/>
      <c r="R46" s="21"/>
      <c r="S46" s="21"/>
      <c r="T46" s="32"/>
      <c r="U46" s="21"/>
      <c r="X46" s="10"/>
      <c r="Y46" s="11"/>
      <c r="Z46" s="12"/>
      <c r="AA46" s="13"/>
      <c r="AB46" s="14"/>
      <c r="AC46" s="11"/>
      <c r="AD46" s="12"/>
      <c r="AE46" s="13"/>
      <c r="AF46" s="14"/>
      <c r="AG46" s="15"/>
      <c r="AH46" s="11"/>
      <c r="AI46" s="12"/>
      <c r="AJ46" s="13"/>
      <c r="AK46" s="14"/>
      <c r="AL46" s="19"/>
      <c r="AM46" s="12"/>
      <c r="AN46" s="13"/>
      <c r="AO46" s="14"/>
      <c r="AP46" s="11"/>
      <c r="AQ46" s="11"/>
      <c r="AR46" s="11"/>
      <c r="AS46" s="19"/>
    </row>
    <row r="47" spans="1:45" ht="10.5" customHeight="1">
      <c r="A47" s="30"/>
      <c r="B47" s="23">
        <v>1</v>
      </c>
      <c r="C47" s="34" t="s">
        <v>269</v>
      </c>
      <c r="D47" s="23" t="s">
        <v>78</v>
      </c>
      <c r="E47" s="23">
        <v>125</v>
      </c>
      <c r="F47" s="23">
        <v>24</v>
      </c>
      <c r="G47" s="118">
        <v>0.0001011574074074074</v>
      </c>
      <c r="H47" s="118">
        <v>0.00034953703703703704</v>
      </c>
      <c r="I47" s="223">
        <f t="shared" si="2"/>
        <v>0.00045069444444444443</v>
      </c>
      <c r="J47" s="225">
        <f t="shared" si="3"/>
        <v>20</v>
      </c>
      <c r="M47" s="21"/>
      <c r="N47" s="166"/>
      <c r="O47" s="166"/>
      <c r="P47" s="166"/>
      <c r="Q47" s="21"/>
      <c r="R47" s="21"/>
      <c r="S47" s="21"/>
      <c r="T47" s="32"/>
      <c r="U47" s="21"/>
      <c r="X47" s="10"/>
      <c r="Y47" s="11"/>
      <c r="Z47" s="12"/>
      <c r="AA47" s="13"/>
      <c r="AB47" s="14"/>
      <c r="AC47" s="11"/>
      <c r="AD47" s="12"/>
      <c r="AE47" s="13"/>
      <c r="AF47" s="14"/>
      <c r="AG47" s="15"/>
      <c r="AH47" s="11"/>
      <c r="AI47" s="12"/>
      <c r="AJ47" s="13"/>
      <c r="AK47" s="14"/>
      <c r="AL47" s="19"/>
      <c r="AM47" s="12"/>
      <c r="AN47" s="13"/>
      <c r="AO47" s="14"/>
      <c r="AP47" s="11"/>
      <c r="AQ47" s="11"/>
      <c r="AR47" s="11"/>
      <c r="AS47" s="19"/>
    </row>
    <row r="48" spans="1:45" ht="10.5" customHeight="1">
      <c r="A48" s="30">
        <v>6</v>
      </c>
      <c r="B48" s="37">
        <v>2</v>
      </c>
      <c r="C48" s="35" t="s">
        <v>139</v>
      </c>
      <c r="D48" s="9" t="s">
        <v>78</v>
      </c>
      <c r="E48" s="23">
        <v>125</v>
      </c>
      <c r="F48" s="9">
        <v>25</v>
      </c>
      <c r="G48" s="119">
        <v>0.00010277777777777779</v>
      </c>
      <c r="H48" s="119">
        <v>0.000340625</v>
      </c>
      <c r="I48" s="223">
        <f t="shared" si="2"/>
        <v>0.0004434027777777778</v>
      </c>
      <c r="J48" s="225">
        <f t="shared" si="3"/>
        <v>19</v>
      </c>
      <c r="L48" s="179"/>
      <c r="M48" s="21"/>
      <c r="N48" s="166"/>
      <c r="O48" s="166"/>
      <c r="P48" s="166"/>
      <c r="Q48" s="21"/>
      <c r="R48" s="21"/>
      <c r="S48" s="21"/>
      <c r="T48" s="32"/>
      <c r="U48" s="33"/>
      <c r="X48" s="10"/>
      <c r="Y48" s="11"/>
      <c r="Z48" s="12"/>
      <c r="AA48" s="13"/>
      <c r="AB48" s="14"/>
      <c r="AC48" s="11"/>
      <c r="AD48" s="12"/>
      <c r="AE48" s="13"/>
      <c r="AF48" s="14"/>
      <c r="AG48" s="15"/>
      <c r="AH48" s="11"/>
      <c r="AI48" s="12"/>
      <c r="AJ48" s="13"/>
      <c r="AK48" s="14"/>
      <c r="AL48" s="19"/>
      <c r="AM48" s="12"/>
      <c r="AN48" s="13"/>
      <c r="AO48" s="14"/>
      <c r="AP48" s="11"/>
      <c r="AQ48" s="11"/>
      <c r="AR48" s="11"/>
      <c r="AS48" s="19"/>
    </row>
    <row r="49" spans="1:45" ht="10.5" customHeight="1">
      <c r="A49" s="30"/>
      <c r="B49" s="37">
        <v>3</v>
      </c>
      <c r="C49" s="35" t="s">
        <v>140</v>
      </c>
      <c r="D49" s="9" t="s">
        <v>75</v>
      </c>
      <c r="E49" s="23">
        <v>125</v>
      </c>
      <c r="F49" s="23">
        <v>26</v>
      </c>
      <c r="G49" s="119">
        <v>8.94675925925926E-05</v>
      </c>
      <c r="H49" s="119">
        <v>0.0003185185185185185</v>
      </c>
      <c r="I49" s="223">
        <f t="shared" si="2"/>
        <v>0.0004079861111111111</v>
      </c>
      <c r="J49" s="225">
        <f t="shared" si="3"/>
        <v>7</v>
      </c>
      <c r="L49" s="179"/>
      <c r="M49" s="21"/>
      <c r="N49" s="166"/>
      <c r="O49" s="166"/>
      <c r="P49" s="166"/>
      <c r="Q49" s="21"/>
      <c r="R49" s="21"/>
      <c r="S49" s="21"/>
      <c r="T49" s="32"/>
      <c r="U49" s="21"/>
      <c r="X49" s="10"/>
      <c r="Y49" s="11"/>
      <c r="Z49" s="12"/>
      <c r="AA49" s="13"/>
      <c r="AB49" s="14"/>
      <c r="AC49" s="11"/>
      <c r="AD49" s="12"/>
      <c r="AE49" s="13"/>
      <c r="AF49" s="14"/>
      <c r="AG49" s="15"/>
      <c r="AH49" s="11"/>
      <c r="AI49" s="12"/>
      <c r="AJ49" s="13"/>
      <c r="AK49" s="14"/>
      <c r="AL49" s="19"/>
      <c r="AM49" s="12"/>
      <c r="AN49" s="13"/>
      <c r="AO49" s="14"/>
      <c r="AP49" s="11"/>
      <c r="AQ49" s="11"/>
      <c r="AR49" s="11"/>
      <c r="AS49" s="11"/>
    </row>
    <row r="50" spans="1:45" ht="10.5" customHeight="1" thickBot="1">
      <c r="A50" s="31"/>
      <c r="B50" s="28">
        <v>4</v>
      </c>
      <c r="C50" s="36" t="s">
        <v>270</v>
      </c>
      <c r="D50" s="28" t="s">
        <v>75</v>
      </c>
      <c r="E50" s="28">
        <v>125</v>
      </c>
      <c r="F50" s="28">
        <v>27</v>
      </c>
      <c r="G50" s="120">
        <v>9.872685185185185E-05</v>
      </c>
      <c r="H50" s="120">
        <v>0.0003439814814814814</v>
      </c>
      <c r="I50" s="226">
        <f t="shared" si="2"/>
        <v>0.00044270833333333326</v>
      </c>
      <c r="J50" s="227">
        <f t="shared" si="3"/>
        <v>18</v>
      </c>
      <c r="M50" s="21"/>
      <c r="N50" s="166"/>
      <c r="O50" s="166"/>
      <c r="P50" s="166"/>
      <c r="Q50" s="21"/>
      <c r="R50" s="21"/>
      <c r="S50" s="21"/>
      <c r="T50" s="32"/>
      <c r="U50" s="21"/>
      <c r="X50" s="10"/>
      <c r="Y50" s="11"/>
      <c r="Z50" s="12"/>
      <c r="AA50" s="13"/>
      <c r="AB50" s="14"/>
      <c r="AC50" s="11"/>
      <c r="AD50" s="12"/>
      <c r="AE50" s="13"/>
      <c r="AF50" s="14"/>
      <c r="AG50" s="15"/>
      <c r="AH50" s="11"/>
      <c r="AI50" s="12"/>
      <c r="AJ50" s="13"/>
      <c r="AK50" s="14"/>
      <c r="AL50" s="19"/>
      <c r="AM50" s="12"/>
      <c r="AN50" s="13"/>
      <c r="AO50" s="14"/>
      <c r="AP50" s="11"/>
      <c r="AQ50" s="11"/>
      <c r="AR50" s="11"/>
      <c r="AS50" s="19"/>
    </row>
    <row r="51" spans="1:45" ht="10.5" customHeight="1">
      <c r="A51" s="30"/>
      <c r="B51" s="23">
        <v>1</v>
      </c>
      <c r="C51" s="34" t="s">
        <v>166</v>
      </c>
      <c r="D51" s="23" t="s">
        <v>77</v>
      </c>
      <c r="E51" s="23">
        <v>126</v>
      </c>
      <c r="F51" s="23">
        <v>34</v>
      </c>
      <c r="G51" s="118">
        <v>9.918981481481481E-05</v>
      </c>
      <c r="H51" s="118">
        <v>0.0003305555555555555</v>
      </c>
      <c r="I51" s="223">
        <f t="shared" si="2"/>
        <v>0.0004297453703703703</v>
      </c>
      <c r="J51" s="225">
        <f t="shared" si="3"/>
        <v>14</v>
      </c>
      <c r="M51" s="21"/>
      <c r="N51" s="166"/>
      <c r="O51" s="166"/>
      <c r="P51" s="166"/>
      <c r="Q51" s="21"/>
      <c r="R51" s="21"/>
      <c r="S51" s="21"/>
      <c r="T51" s="32"/>
      <c r="U51" s="21"/>
      <c r="X51" s="10"/>
      <c r="Y51" s="11"/>
      <c r="Z51" s="12"/>
      <c r="AA51" s="13"/>
      <c r="AB51" s="14"/>
      <c r="AC51" s="11"/>
      <c r="AD51" s="12"/>
      <c r="AE51" s="13"/>
      <c r="AF51" s="14"/>
      <c r="AG51" s="15"/>
      <c r="AH51" s="11"/>
      <c r="AI51" s="12"/>
      <c r="AJ51" s="13"/>
      <c r="AK51" s="14"/>
      <c r="AL51" s="19"/>
      <c r="AM51" s="12"/>
      <c r="AN51" s="13"/>
      <c r="AO51" s="14"/>
      <c r="AP51" s="11"/>
      <c r="AQ51" s="11"/>
      <c r="AR51" s="11"/>
      <c r="AS51" s="11"/>
    </row>
    <row r="52" spans="1:45" ht="10.5" customHeight="1">
      <c r="A52" s="30">
        <v>4</v>
      </c>
      <c r="B52" s="37">
        <v>2</v>
      </c>
      <c r="C52" s="35" t="s">
        <v>167</v>
      </c>
      <c r="D52" s="9" t="s">
        <v>77</v>
      </c>
      <c r="E52" s="23">
        <v>126</v>
      </c>
      <c r="F52" s="9">
        <v>35</v>
      </c>
      <c r="G52" s="119">
        <v>0.00010567129629629631</v>
      </c>
      <c r="H52" s="119">
        <v>0.0003634259259259259</v>
      </c>
      <c r="I52" s="223">
        <f t="shared" si="2"/>
        <v>0.0004690972222222222</v>
      </c>
      <c r="J52" s="225">
        <f t="shared" si="3"/>
        <v>23</v>
      </c>
      <c r="M52" s="21"/>
      <c r="N52" s="166"/>
      <c r="O52" s="166"/>
      <c r="P52" s="166"/>
      <c r="Q52" s="21"/>
      <c r="R52" s="21"/>
      <c r="S52" s="21"/>
      <c r="T52" s="32"/>
      <c r="U52" s="21"/>
      <c r="X52" s="10"/>
      <c r="Y52" s="11"/>
      <c r="Z52" s="12"/>
      <c r="AA52" s="13"/>
      <c r="AB52" s="14"/>
      <c r="AC52" s="11"/>
      <c r="AD52" s="20"/>
      <c r="AE52" s="17"/>
      <c r="AF52" s="14"/>
      <c r="AG52" s="15"/>
      <c r="AH52" s="11"/>
      <c r="AI52" s="12"/>
      <c r="AJ52" s="13"/>
      <c r="AK52" s="14"/>
      <c r="AL52" s="19"/>
      <c r="AM52" s="12"/>
      <c r="AN52" s="13"/>
      <c r="AO52" s="14"/>
      <c r="AP52" s="11"/>
      <c r="AQ52" s="11"/>
      <c r="AR52" s="11"/>
      <c r="AS52" s="19"/>
    </row>
    <row r="53" spans="1:45" ht="10.5" customHeight="1">
      <c r="A53" s="30"/>
      <c r="B53" s="37">
        <v>3</v>
      </c>
      <c r="C53" s="35" t="s">
        <v>276</v>
      </c>
      <c r="D53" s="9" t="s">
        <v>80</v>
      </c>
      <c r="E53" s="23">
        <v>126</v>
      </c>
      <c r="F53" s="23">
        <v>36</v>
      </c>
      <c r="G53" s="119">
        <v>0.00010810185185185186</v>
      </c>
      <c r="H53" s="119">
        <v>0.0003743055555555556</v>
      </c>
      <c r="I53" s="223">
        <f t="shared" si="2"/>
        <v>0.00048240740740740747</v>
      </c>
      <c r="J53" s="225">
        <f t="shared" si="3"/>
        <v>24</v>
      </c>
      <c r="M53" s="21"/>
      <c r="N53" s="166"/>
      <c r="O53" s="166"/>
      <c r="P53" s="166"/>
      <c r="Q53" s="21"/>
      <c r="R53" s="21"/>
      <c r="S53" s="21"/>
      <c r="T53" s="32"/>
      <c r="U53" s="21"/>
      <c r="X53" s="10"/>
      <c r="Y53" s="11"/>
      <c r="Z53" s="12"/>
      <c r="AA53" s="13"/>
      <c r="AB53" s="14"/>
      <c r="AC53" s="11"/>
      <c r="AD53" s="12"/>
      <c r="AE53" s="13"/>
      <c r="AF53" s="14"/>
      <c r="AG53" s="15"/>
      <c r="AH53" s="11"/>
      <c r="AI53" s="12"/>
      <c r="AJ53" s="13"/>
      <c r="AK53" s="14"/>
      <c r="AL53" s="19"/>
      <c r="AM53" s="12"/>
      <c r="AN53" s="13"/>
      <c r="AO53" s="14"/>
      <c r="AP53" s="11"/>
      <c r="AQ53" s="11"/>
      <c r="AR53" s="11"/>
      <c r="AS53" s="19"/>
    </row>
    <row r="54" spans="1:45" ht="10.5" customHeight="1" thickBot="1">
      <c r="A54" s="31"/>
      <c r="B54" s="28">
        <v>4</v>
      </c>
      <c r="C54" s="36" t="s">
        <v>277</v>
      </c>
      <c r="D54" s="28" t="s">
        <v>78</v>
      </c>
      <c r="E54" s="28">
        <v>126</v>
      </c>
      <c r="F54" s="28">
        <v>37</v>
      </c>
      <c r="G54" s="120">
        <v>0.00010416666666666667</v>
      </c>
      <c r="H54" s="120">
        <v>0.0003540509259259259</v>
      </c>
      <c r="I54" s="226">
        <f t="shared" si="2"/>
        <v>0.0004582175925925926</v>
      </c>
      <c r="J54" s="227">
        <f t="shared" si="3"/>
        <v>22</v>
      </c>
      <c r="L54" s="179"/>
      <c r="M54" s="21"/>
      <c r="N54" s="166"/>
      <c r="O54" s="166"/>
      <c r="P54" s="166"/>
      <c r="Q54" s="21"/>
      <c r="R54" s="21"/>
      <c r="S54" s="21"/>
      <c r="T54" s="32"/>
      <c r="U54" s="33"/>
      <c r="X54" s="10"/>
      <c r="Y54" s="11"/>
      <c r="Z54" s="12"/>
      <c r="AA54" s="13"/>
      <c r="AB54" s="14"/>
      <c r="AC54" s="11"/>
      <c r="AD54" s="12"/>
      <c r="AE54" s="13"/>
      <c r="AF54" s="14"/>
      <c r="AG54" s="15"/>
      <c r="AH54" s="11"/>
      <c r="AI54" s="12"/>
      <c r="AJ54" s="13"/>
      <c r="AK54" s="14"/>
      <c r="AL54" s="19"/>
      <c r="AM54" s="12"/>
      <c r="AN54" s="13"/>
      <c r="AO54" s="14"/>
      <c r="AP54" s="11"/>
      <c r="AQ54" s="11"/>
      <c r="AR54" s="11"/>
      <c r="AS54" s="11"/>
    </row>
    <row r="55" spans="1:45" ht="10.5" customHeight="1">
      <c r="A55" s="30"/>
      <c r="B55" s="23">
        <v>1</v>
      </c>
      <c r="C55" s="34" t="s">
        <v>275</v>
      </c>
      <c r="D55" s="23" t="s">
        <v>193</v>
      </c>
      <c r="E55" s="23">
        <v>127</v>
      </c>
      <c r="F55" s="23">
        <v>42</v>
      </c>
      <c r="G55" s="118">
        <v>9.409722222222224E-05</v>
      </c>
      <c r="H55" s="118">
        <v>0.0003215277777777778</v>
      </c>
      <c r="I55" s="223">
        <f t="shared" si="2"/>
        <v>0.00041562500000000003</v>
      </c>
      <c r="J55" s="225">
        <f t="shared" si="3"/>
        <v>10</v>
      </c>
      <c r="L55" s="179"/>
      <c r="M55" s="21"/>
      <c r="N55" s="166"/>
      <c r="O55" s="166"/>
      <c r="P55" s="166"/>
      <c r="Q55" s="21"/>
      <c r="R55" s="21"/>
      <c r="S55" s="21"/>
      <c r="T55" s="32"/>
      <c r="U55" s="21"/>
      <c r="X55" s="10"/>
      <c r="Y55" s="11"/>
      <c r="Z55" s="12"/>
      <c r="AA55" s="13"/>
      <c r="AB55" s="14"/>
      <c r="AC55" s="11"/>
      <c r="AD55" s="12"/>
      <c r="AE55" s="13"/>
      <c r="AF55" s="14"/>
      <c r="AG55" s="15"/>
      <c r="AH55" s="11"/>
      <c r="AI55" s="12"/>
      <c r="AJ55" s="13"/>
      <c r="AK55" s="14"/>
      <c r="AL55" s="19"/>
      <c r="AM55" s="12"/>
      <c r="AN55" s="13"/>
      <c r="AO55" s="14"/>
      <c r="AP55" s="11"/>
      <c r="AQ55" s="11"/>
      <c r="AR55" s="11"/>
      <c r="AS55" s="19"/>
    </row>
    <row r="56" spans="1:45" ht="10.5" customHeight="1">
      <c r="A56" s="30">
        <v>2</v>
      </c>
      <c r="B56" s="37">
        <v>2</v>
      </c>
      <c r="C56" s="35" t="s">
        <v>255</v>
      </c>
      <c r="D56" s="9" t="s">
        <v>193</v>
      </c>
      <c r="E56" s="23">
        <v>127</v>
      </c>
      <c r="F56" s="9">
        <v>44</v>
      </c>
      <c r="G56" s="119">
        <v>9.537037037037038E-05</v>
      </c>
      <c r="H56" s="119">
        <v>0.0003453703703703704</v>
      </c>
      <c r="I56" s="223">
        <f t="shared" si="2"/>
        <v>0.0004407407407407408</v>
      </c>
      <c r="J56" s="225">
        <f t="shared" si="3"/>
        <v>17</v>
      </c>
      <c r="M56" s="21"/>
      <c r="N56" s="166"/>
      <c r="O56" s="166"/>
      <c r="P56" s="166"/>
      <c r="Q56" s="21"/>
      <c r="R56" s="21"/>
      <c r="S56" s="21"/>
      <c r="T56" s="32"/>
      <c r="U56" s="21"/>
      <c r="X56" s="10"/>
      <c r="Y56" s="11"/>
      <c r="Z56" s="12"/>
      <c r="AA56" s="13"/>
      <c r="AB56" s="14"/>
      <c r="AC56" s="11"/>
      <c r="AD56" s="18"/>
      <c r="AE56" s="13"/>
      <c r="AF56" s="14"/>
      <c r="AG56" s="15"/>
      <c r="AH56" s="11"/>
      <c r="AI56" s="12"/>
      <c r="AJ56" s="13"/>
      <c r="AK56" s="14"/>
      <c r="AL56" s="19"/>
      <c r="AM56" s="12"/>
      <c r="AN56" s="13"/>
      <c r="AO56" s="14"/>
      <c r="AP56" s="11"/>
      <c r="AQ56" s="11"/>
      <c r="AR56" s="11"/>
      <c r="AS56" s="19"/>
    </row>
    <row r="57" spans="1:45" ht="10.5" customHeight="1">
      <c r="A57" s="30"/>
      <c r="B57" s="37">
        <v>3</v>
      </c>
      <c r="C57" s="35" t="s">
        <v>196</v>
      </c>
      <c r="D57" s="9" t="s">
        <v>197</v>
      </c>
      <c r="E57" s="23">
        <v>127</v>
      </c>
      <c r="F57" s="23">
        <v>45</v>
      </c>
      <c r="G57" s="119">
        <v>9.363425925925925E-05</v>
      </c>
      <c r="H57" s="119">
        <v>0.0003136574074074074</v>
      </c>
      <c r="I57" s="223">
        <f t="shared" si="2"/>
        <v>0.00040729166666666664</v>
      </c>
      <c r="J57" s="225">
        <f t="shared" si="3"/>
        <v>6</v>
      </c>
      <c r="M57" s="21"/>
      <c r="N57" s="166"/>
      <c r="O57" s="166"/>
      <c r="P57" s="166"/>
      <c r="Q57" s="21"/>
      <c r="R57" s="21"/>
      <c r="S57" s="21"/>
      <c r="T57" s="32"/>
      <c r="U57" s="21"/>
      <c r="X57" s="10"/>
      <c r="Y57" s="11"/>
      <c r="Z57" s="12"/>
      <c r="AA57" s="13"/>
      <c r="AB57" s="14"/>
      <c r="AC57" s="11"/>
      <c r="AD57" s="12"/>
      <c r="AE57" s="13"/>
      <c r="AF57" s="14"/>
      <c r="AG57" s="15"/>
      <c r="AH57" s="11"/>
      <c r="AI57" s="12"/>
      <c r="AJ57" s="13"/>
      <c r="AK57" s="14"/>
      <c r="AL57" s="19"/>
      <c r="AM57" s="12"/>
      <c r="AN57" s="13"/>
      <c r="AO57" s="14"/>
      <c r="AP57" s="11"/>
      <c r="AQ57" s="11"/>
      <c r="AR57" s="11"/>
      <c r="AS57" s="11"/>
    </row>
    <row r="58" spans="1:45" ht="10.5" customHeight="1" thickBot="1">
      <c r="A58" s="31"/>
      <c r="B58" s="28">
        <v>4</v>
      </c>
      <c r="C58" s="36" t="s">
        <v>198</v>
      </c>
      <c r="D58" s="28" t="s">
        <v>197</v>
      </c>
      <c r="E58" s="28">
        <v>127</v>
      </c>
      <c r="F58" s="28">
        <v>46</v>
      </c>
      <c r="G58" s="120">
        <v>8.993055555555555E-05</v>
      </c>
      <c r="H58" s="120">
        <v>0.0003116898148148148</v>
      </c>
      <c r="I58" s="226">
        <f t="shared" si="2"/>
        <v>0.0004016203703703704</v>
      </c>
      <c r="J58" s="234">
        <f t="shared" si="3"/>
        <v>2</v>
      </c>
      <c r="M58" s="21"/>
      <c r="N58" s="166"/>
      <c r="O58" s="166"/>
      <c r="P58" s="166"/>
      <c r="Q58" s="21"/>
      <c r="R58" s="21"/>
      <c r="S58" s="21"/>
      <c r="T58" s="32"/>
      <c r="U58" s="21"/>
      <c r="X58" s="10"/>
      <c r="Y58" s="11"/>
      <c r="Z58" s="12"/>
      <c r="AA58" s="13"/>
      <c r="AB58" s="14"/>
      <c r="AC58" s="11"/>
      <c r="AD58" s="12"/>
      <c r="AE58" s="13"/>
      <c r="AF58" s="14"/>
      <c r="AG58" s="15"/>
      <c r="AH58" s="11"/>
      <c r="AI58" s="12"/>
      <c r="AJ58" s="13"/>
      <c r="AK58" s="14"/>
      <c r="AL58" s="19"/>
      <c r="AM58" s="12"/>
      <c r="AN58" s="13"/>
      <c r="AO58" s="14"/>
      <c r="AP58" s="11"/>
      <c r="AQ58" s="11"/>
      <c r="AR58" s="11"/>
      <c r="AS58" s="19"/>
    </row>
    <row r="59" spans="1:45" ht="10.5" customHeight="1">
      <c r="A59" s="30"/>
      <c r="B59" s="23">
        <v>1</v>
      </c>
      <c r="C59" s="34" t="s">
        <v>226</v>
      </c>
      <c r="D59" s="23" t="s">
        <v>77</v>
      </c>
      <c r="E59" s="23">
        <v>135</v>
      </c>
      <c r="F59" s="23">
        <v>54</v>
      </c>
      <c r="G59" s="118">
        <v>9.363425925925925E-05</v>
      </c>
      <c r="H59" s="118">
        <v>0.00031608796296296295</v>
      </c>
      <c r="I59" s="223">
        <f t="shared" si="2"/>
        <v>0.0004097222222222222</v>
      </c>
      <c r="J59" s="225">
        <f t="shared" si="3"/>
        <v>9</v>
      </c>
      <c r="M59" s="21"/>
      <c r="N59" s="166"/>
      <c r="O59" s="166"/>
      <c r="P59" s="166"/>
      <c r="Q59" s="21"/>
      <c r="R59" s="21"/>
      <c r="S59" s="21"/>
      <c r="T59" s="32"/>
      <c r="U59" s="21"/>
      <c r="X59" s="10"/>
      <c r="Y59" s="11"/>
      <c r="Z59" s="12"/>
      <c r="AA59" s="13"/>
      <c r="AB59" s="14"/>
      <c r="AC59" s="11"/>
      <c r="AD59" s="12"/>
      <c r="AE59" s="13"/>
      <c r="AF59" s="14"/>
      <c r="AG59" s="15"/>
      <c r="AH59" s="11"/>
      <c r="AI59" s="12"/>
      <c r="AJ59" s="13"/>
      <c r="AK59" s="14"/>
      <c r="AL59" s="19"/>
      <c r="AM59" s="12"/>
      <c r="AN59" s="13"/>
      <c r="AO59" s="14"/>
      <c r="AP59" s="11"/>
      <c r="AQ59" s="11"/>
      <c r="AR59" s="11"/>
      <c r="AS59" s="11"/>
    </row>
    <row r="60" spans="1:45" ht="10.5" customHeight="1">
      <c r="A60" s="30">
        <v>3</v>
      </c>
      <c r="B60" s="37">
        <v>2</v>
      </c>
      <c r="C60" s="35" t="s">
        <v>227</v>
      </c>
      <c r="D60" s="9" t="s">
        <v>77</v>
      </c>
      <c r="E60" s="23">
        <v>135</v>
      </c>
      <c r="F60" s="9">
        <v>55</v>
      </c>
      <c r="G60" s="119">
        <v>9.34027777777778E-05</v>
      </c>
      <c r="H60" s="119">
        <v>0.00031585648148148147</v>
      </c>
      <c r="I60" s="223">
        <f t="shared" si="2"/>
        <v>0.0004092592592592593</v>
      </c>
      <c r="J60" s="225">
        <f t="shared" si="3"/>
        <v>8</v>
      </c>
      <c r="L60" s="179"/>
      <c r="M60" s="21"/>
      <c r="N60" s="166"/>
      <c r="O60" s="166"/>
      <c r="P60" s="166"/>
      <c r="Q60" s="21"/>
      <c r="R60" s="21"/>
      <c r="S60" s="21"/>
      <c r="T60" s="32"/>
      <c r="U60" s="21"/>
      <c r="X60" s="10"/>
      <c r="Y60" s="11"/>
      <c r="Z60" s="12"/>
      <c r="AA60" s="13"/>
      <c r="AB60" s="14"/>
      <c r="AC60" s="11"/>
      <c r="AD60" s="12"/>
      <c r="AE60" s="13"/>
      <c r="AF60" s="14"/>
      <c r="AG60" s="15"/>
      <c r="AH60" s="11"/>
      <c r="AI60" s="12"/>
      <c r="AJ60" s="13"/>
      <c r="AK60" s="14"/>
      <c r="AL60" s="19"/>
      <c r="AM60" s="12"/>
      <c r="AN60" s="13"/>
      <c r="AO60" s="14"/>
      <c r="AP60" s="11"/>
      <c r="AQ60" s="11"/>
      <c r="AR60" s="11"/>
      <c r="AS60" s="11"/>
    </row>
    <row r="61" spans="1:45" ht="10.5" customHeight="1">
      <c r="A61" s="30"/>
      <c r="B61" s="37">
        <v>3</v>
      </c>
      <c r="C61" s="35" t="s">
        <v>228</v>
      </c>
      <c r="D61" s="9" t="s">
        <v>77</v>
      </c>
      <c r="E61" s="23">
        <v>135</v>
      </c>
      <c r="F61" s="23">
        <v>56</v>
      </c>
      <c r="G61" s="119">
        <v>9.074074074074073E-05</v>
      </c>
      <c r="H61" s="119">
        <v>0.00031145833333333335</v>
      </c>
      <c r="I61" s="223">
        <f t="shared" si="2"/>
        <v>0.0004021990740740741</v>
      </c>
      <c r="J61" s="224">
        <f t="shared" si="3"/>
        <v>3</v>
      </c>
      <c r="L61" s="179"/>
      <c r="M61" s="21"/>
      <c r="N61" s="166"/>
      <c r="O61" s="166"/>
      <c r="P61" s="166"/>
      <c r="Q61" s="21"/>
      <c r="R61" s="21"/>
      <c r="S61" s="21"/>
      <c r="T61" s="32"/>
      <c r="U61" s="21"/>
      <c r="X61" s="10"/>
      <c r="Y61" s="11"/>
      <c r="Z61" s="12"/>
      <c r="AA61" s="13"/>
      <c r="AB61" s="14"/>
      <c r="AC61" s="11"/>
      <c r="AD61" s="12"/>
      <c r="AE61" s="13"/>
      <c r="AF61" s="14"/>
      <c r="AG61" s="15"/>
      <c r="AH61" s="11"/>
      <c r="AI61" s="12"/>
      <c r="AJ61" s="13"/>
      <c r="AK61" s="14"/>
      <c r="AL61" s="19"/>
      <c r="AM61" s="12"/>
      <c r="AN61" s="13"/>
      <c r="AO61" s="14"/>
      <c r="AP61" s="11"/>
      <c r="AQ61" s="11"/>
      <c r="AR61" s="11"/>
      <c r="AS61" s="11"/>
    </row>
    <row r="62" spans="1:45" ht="10.5" customHeight="1" thickBot="1">
      <c r="A62" s="31"/>
      <c r="B62" s="28">
        <v>4</v>
      </c>
      <c r="C62" s="36" t="s">
        <v>229</v>
      </c>
      <c r="D62" s="28" t="s">
        <v>197</v>
      </c>
      <c r="E62" s="28">
        <v>135</v>
      </c>
      <c r="F62" s="28">
        <v>57</v>
      </c>
      <c r="G62" s="120">
        <v>9.386574074074073E-05</v>
      </c>
      <c r="H62" s="120">
        <v>0.00033773148148148144</v>
      </c>
      <c r="I62" s="226">
        <f t="shared" si="2"/>
        <v>0.00043159722222222216</v>
      </c>
      <c r="J62" s="225">
        <f t="shared" si="3"/>
        <v>16</v>
      </c>
      <c r="M62" s="21"/>
      <c r="N62" s="166"/>
      <c r="O62" s="166"/>
      <c r="P62" s="166"/>
      <c r="Q62" s="21"/>
      <c r="R62" s="21"/>
      <c r="S62" s="21"/>
      <c r="T62" s="32"/>
      <c r="U62" s="21"/>
      <c r="X62" s="10"/>
      <c r="Y62" s="11"/>
      <c r="Z62" s="12"/>
      <c r="AA62" s="13"/>
      <c r="AB62" s="14"/>
      <c r="AC62" s="11"/>
      <c r="AD62" s="12"/>
      <c r="AE62" s="13"/>
      <c r="AF62" s="14"/>
      <c r="AG62" s="15"/>
      <c r="AH62" s="11"/>
      <c r="AI62" s="12"/>
      <c r="AJ62" s="13"/>
      <c r="AK62" s="14"/>
      <c r="AL62" s="19"/>
      <c r="AM62" s="12"/>
      <c r="AN62" s="13"/>
      <c r="AO62" s="14"/>
      <c r="AP62" s="11"/>
      <c r="AQ62" s="11"/>
      <c r="AR62" s="11"/>
      <c r="AS62" s="11"/>
    </row>
    <row r="63" spans="1:21" ht="12.75" customHeight="1">
      <c r="A63" s="78"/>
      <c r="B63" s="79"/>
      <c r="C63" s="80"/>
      <c r="D63" s="80"/>
      <c r="E63" s="80"/>
      <c r="F63" s="81"/>
      <c r="G63" s="174" t="s">
        <v>46</v>
      </c>
      <c r="H63" s="176" t="s">
        <v>45</v>
      </c>
      <c r="I63" s="177"/>
      <c r="J63" s="82"/>
      <c r="M63" s="21"/>
      <c r="N63" s="166"/>
      <c r="O63" s="166"/>
      <c r="P63" s="166"/>
      <c r="Q63" s="21"/>
      <c r="R63" s="21"/>
      <c r="S63" s="21"/>
      <c r="T63" s="32"/>
      <c r="U63" s="21"/>
    </row>
    <row r="64" spans="1:22" ht="12.75" customHeight="1">
      <c r="A64" s="83"/>
      <c r="B64" s="29"/>
      <c r="C64" s="178"/>
      <c r="D64" s="178"/>
      <c r="E64" s="178"/>
      <c r="F64" s="74"/>
      <c r="G64" s="175"/>
      <c r="H64" s="138" t="s">
        <v>39</v>
      </c>
      <c r="I64" s="138" t="s">
        <v>40</v>
      </c>
      <c r="J64" s="84"/>
      <c r="L64" s="165"/>
      <c r="M64" s="165"/>
      <c r="N64" s="165"/>
      <c r="O64" s="165"/>
      <c r="P64" s="165"/>
      <c r="Q64" s="165"/>
      <c r="R64" s="165"/>
      <c r="S64" s="21"/>
      <c r="T64" s="21"/>
      <c r="U64" s="7"/>
      <c r="V64" s="22"/>
    </row>
    <row r="65" spans="1:22" s="19" customFormat="1" ht="12.75" customHeight="1">
      <c r="A65" s="83"/>
      <c r="B65" s="29"/>
      <c r="C65" s="178" t="s">
        <v>41</v>
      </c>
      <c r="D65" s="178"/>
      <c r="E65" s="178"/>
      <c r="F65" s="74"/>
      <c r="G65" s="139">
        <v>117</v>
      </c>
      <c r="H65" s="235">
        <f>SUM(I13:I16)-MAX(I13:I16)</f>
        <v>0.0014841435185185185</v>
      </c>
      <c r="I65" s="235">
        <f>SUM(I39:I42)-MAX(I39:I42)</f>
        <v>0.001203125</v>
      </c>
      <c r="J65" s="84"/>
      <c r="L65" s="165"/>
      <c r="M65" s="165"/>
      <c r="N65" s="165"/>
      <c r="O65" s="165"/>
      <c r="P65" s="165"/>
      <c r="Q65" s="165"/>
      <c r="R65" s="165"/>
      <c r="S65" s="21"/>
      <c r="T65" s="21"/>
      <c r="U65" s="7"/>
      <c r="V65" s="22"/>
    </row>
    <row r="66" spans="1:22" s="19" customFormat="1" ht="12.75" customHeight="1">
      <c r="A66" s="83"/>
      <c r="B66" s="29"/>
      <c r="C66" s="75" t="s">
        <v>42</v>
      </c>
      <c r="D66" s="75"/>
      <c r="E66" s="75"/>
      <c r="F66" s="74"/>
      <c r="G66" s="139">
        <v>121</v>
      </c>
      <c r="H66" s="235">
        <f>SUM(I17:I20)-MAX(I17:I20)</f>
        <v>0.0014178240740740742</v>
      </c>
      <c r="I66" s="235">
        <f>SUM(I43:I46)-MAX(I43:I46)</f>
        <v>0.0012652777777777777</v>
      </c>
      <c r="J66" s="84"/>
      <c r="L66" s="21"/>
      <c r="M66" s="21"/>
      <c r="N66" s="21"/>
      <c r="O66" s="21"/>
      <c r="P66" s="21"/>
      <c r="Q66" s="21"/>
      <c r="R66" s="21"/>
      <c r="S66" s="21"/>
      <c r="T66" s="21"/>
      <c r="U66" s="7"/>
      <c r="V66" s="22"/>
    </row>
    <row r="67" spans="1:22" s="19" customFormat="1" ht="12.75" customHeight="1">
      <c r="A67" s="83"/>
      <c r="B67" s="178" t="s">
        <v>43</v>
      </c>
      <c r="C67" s="178"/>
      <c r="D67" s="178"/>
      <c r="E67" s="178"/>
      <c r="F67" s="74"/>
      <c r="G67" s="139">
        <v>125</v>
      </c>
      <c r="H67" s="235">
        <f>SUM(I21:I24)-MAX(I21:I24)</f>
        <v>0.0013859953703703703</v>
      </c>
      <c r="I67" s="235">
        <f>SUM(I47:I50)-MAX(I47:I50)</f>
        <v>0.001294097222222222</v>
      </c>
      <c r="J67" s="84"/>
      <c r="Q67" s="21"/>
      <c r="S67" s="21"/>
      <c r="T67" s="21"/>
      <c r="U67" s="7"/>
      <c r="V67" s="22"/>
    </row>
    <row r="68" spans="1:22" s="19" customFormat="1" ht="12.75" customHeight="1">
      <c r="A68" s="83"/>
      <c r="B68" s="178" t="s">
        <v>44</v>
      </c>
      <c r="C68" s="178"/>
      <c r="D68" s="178"/>
      <c r="E68" s="178"/>
      <c r="F68" s="74"/>
      <c r="G68" s="139">
        <v>126</v>
      </c>
      <c r="H68" s="235">
        <f>SUM(I25:I28)-MAX(I25:I28)</f>
        <v>0.0015335648148148149</v>
      </c>
      <c r="I68" s="235">
        <f>SUM(I51:I54)-MAX(I51:I54)</f>
        <v>0.001357060185185185</v>
      </c>
      <c r="J68" s="84"/>
      <c r="Q68" s="21"/>
      <c r="S68" s="21"/>
      <c r="T68" s="21"/>
      <c r="U68" s="7"/>
      <c r="V68" s="22"/>
    </row>
    <row r="69" spans="1:22" s="19" customFormat="1" ht="12.75" customHeight="1">
      <c r="A69" s="83"/>
      <c r="B69" s="29"/>
      <c r="F69" s="74"/>
      <c r="G69" s="139">
        <v>127</v>
      </c>
      <c r="H69" s="235">
        <f>SUM(I29:I32)-MAX(I29:I32)</f>
        <v>0.0014510416666666667</v>
      </c>
      <c r="I69" s="235">
        <f>SUM(I55:I58)-MAX(I55:I58)</f>
        <v>0.001224537037037037</v>
      </c>
      <c r="J69" s="84"/>
      <c r="L69" s="166"/>
      <c r="M69" s="166"/>
      <c r="P69" s="166"/>
      <c r="Q69" s="166"/>
      <c r="R69" s="166"/>
      <c r="S69" s="21"/>
      <c r="T69" s="21"/>
      <c r="U69" s="7"/>
      <c r="V69" s="22"/>
    </row>
    <row r="70" spans="1:22" s="19" customFormat="1" ht="12.75" customHeight="1" thickBot="1">
      <c r="A70" s="85"/>
      <c r="B70" s="86"/>
      <c r="C70" s="87"/>
      <c r="D70" s="87"/>
      <c r="E70" s="87"/>
      <c r="F70" s="88"/>
      <c r="G70" s="140">
        <v>135</v>
      </c>
      <c r="H70" s="236">
        <f>SUM(I33:I36)-MAX(I33:I36)</f>
        <v>0.001389236111111111</v>
      </c>
      <c r="I70" s="236">
        <f>SUM(I59:I62)-MAX(I59:I62)</f>
        <v>0.0012211805555555556</v>
      </c>
      <c r="J70" s="89"/>
      <c r="L70" s="6"/>
      <c r="M70" s="6"/>
      <c r="P70" s="6"/>
      <c r="Q70" s="6"/>
      <c r="R70" s="6"/>
      <c r="S70" s="21"/>
      <c r="T70" s="21"/>
      <c r="U70" s="7"/>
      <c r="V70" s="22"/>
    </row>
    <row r="71" spans="1:22" s="19" customFormat="1" ht="9.75" customHeight="1">
      <c r="A71" s="29"/>
      <c r="B71" s="29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</row>
    <row r="72" spans="1:22" s="19" customFormat="1" ht="9.75" customHeight="1">
      <c r="A72" s="29"/>
      <c r="B72" s="29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</row>
    <row r="73" spans="1:22" s="19" customFormat="1" ht="9.75" customHeight="1">
      <c r="A73" s="29"/>
      <c r="B73" s="29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</row>
    <row r="74" spans="1:22" s="19" customFormat="1" ht="9.75" customHeight="1">
      <c r="A74" s="29"/>
      <c r="B74" s="29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</row>
    <row r="75" spans="1:22" s="19" customFormat="1" ht="9.75" customHeight="1">
      <c r="A75" s="29"/>
      <c r="B75" s="29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</row>
    <row r="76" spans="1:22" s="19" customFormat="1" ht="9.75" customHeight="1">
      <c r="A76" s="29"/>
      <c r="B76" s="29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</row>
    <row r="77" spans="1:21" s="19" customFormat="1" ht="12.75">
      <c r="A77" s="29"/>
      <c r="B77" s="29"/>
      <c r="N77" s="182"/>
      <c r="O77" s="166"/>
      <c r="P77" s="166"/>
      <c r="Q77" s="166"/>
      <c r="R77" s="166"/>
      <c r="S77" s="166"/>
      <c r="T77" s="166"/>
      <c r="U77" s="166"/>
    </row>
    <row r="78" spans="1:22" s="19" customFormat="1" ht="12.75">
      <c r="A78" s="29"/>
      <c r="B78" s="29"/>
      <c r="L78" s="166"/>
      <c r="M78" s="166"/>
      <c r="N78" s="166"/>
      <c r="O78" s="166"/>
      <c r="Q78" s="160"/>
      <c r="R78" s="160"/>
      <c r="S78" s="160"/>
      <c r="T78" s="160"/>
      <c r="U78" s="160"/>
      <c r="V78" s="160"/>
    </row>
    <row r="79" spans="1:22" s="19" customFormat="1" ht="12.75">
      <c r="A79" s="29"/>
      <c r="B79" s="29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</row>
    <row r="80" spans="1:22" s="19" customFormat="1" ht="12.75">
      <c r="A80" s="29"/>
      <c r="B80" s="29"/>
      <c r="L80" s="21"/>
      <c r="M80" s="21"/>
      <c r="N80" s="165"/>
      <c r="O80" s="165"/>
      <c r="P80" s="165"/>
      <c r="Q80" s="21"/>
      <c r="R80" s="21"/>
      <c r="S80" s="21"/>
      <c r="T80" s="21"/>
      <c r="U80" s="21"/>
      <c r="V80" s="21"/>
    </row>
    <row r="81" spans="1:22" s="19" customFormat="1" ht="12.75">
      <c r="A81" s="29"/>
      <c r="B81" s="29"/>
      <c r="L81" s="21"/>
      <c r="M81" s="21"/>
      <c r="N81" s="165"/>
      <c r="O81" s="165"/>
      <c r="P81" s="165"/>
      <c r="Q81" s="21"/>
      <c r="S81" s="21"/>
      <c r="T81" s="21"/>
      <c r="U81" s="21"/>
      <c r="V81" s="21"/>
    </row>
    <row r="82" spans="1:29" s="19" customFormat="1" ht="12.75">
      <c r="A82" s="29"/>
      <c r="B82" s="29"/>
      <c r="M82" s="21"/>
      <c r="N82" s="166"/>
      <c r="O82" s="166"/>
      <c r="P82" s="166"/>
      <c r="Q82" s="21"/>
      <c r="R82" s="21"/>
      <c r="S82" s="21"/>
      <c r="T82" s="32"/>
      <c r="U82" s="21"/>
      <c r="X82" s="10"/>
      <c r="Y82" s="11"/>
      <c r="Z82" s="20"/>
      <c r="AA82" s="13"/>
      <c r="AB82" s="14"/>
      <c r="AC82" s="15"/>
    </row>
    <row r="83" spans="1:29" s="19" customFormat="1" ht="12.75">
      <c r="A83" s="29"/>
      <c r="B83" s="29"/>
      <c r="M83" s="21"/>
      <c r="N83" s="166"/>
      <c r="O83" s="166"/>
      <c r="P83" s="166"/>
      <c r="Q83" s="21"/>
      <c r="R83" s="21"/>
      <c r="S83" s="21"/>
      <c r="T83" s="32"/>
      <c r="U83" s="21"/>
      <c r="X83" s="10"/>
      <c r="Y83" s="11"/>
      <c r="Z83" s="16"/>
      <c r="AA83" s="13"/>
      <c r="AB83" s="14"/>
      <c r="AC83" s="15"/>
    </row>
    <row r="84" spans="1:29" s="19" customFormat="1" ht="12.75" customHeight="1">
      <c r="A84" s="29"/>
      <c r="B84" s="29"/>
      <c r="L84" s="179"/>
      <c r="M84" s="21"/>
      <c r="N84" s="166"/>
      <c r="O84" s="166"/>
      <c r="P84" s="166"/>
      <c r="Q84" s="21"/>
      <c r="R84" s="21"/>
      <c r="S84" s="21"/>
      <c r="T84" s="32"/>
      <c r="U84" s="21"/>
      <c r="X84" s="10"/>
      <c r="Y84" s="11"/>
      <c r="Z84" s="16"/>
      <c r="AA84" s="13"/>
      <c r="AB84" s="14"/>
      <c r="AC84" s="15"/>
    </row>
    <row r="85" spans="12:29" ht="12.75" customHeight="1">
      <c r="L85" s="179"/>
      <c r="M85" s="21"/>
      <c r="N85" s="166"/>
      <c r="O85" s="166"/>
      <c r="P85" s="166"/>
      <c r="Q85" s="21"/>
      <c r="R85" s="21"/>
      <c r="S85" s="21"/>
      <c r="T85" s="32"/>
      <c r="U85" s="33"/>
      <c r="X85" s="10"/>
      <c r="Y85" s="11"/>
      <c r="Z85" s="16"/>
      <c r="AA85" s="13"/>
      <c r="AB85" s="14"/>
      <c r="AC85" s="15"/>
    </row>
    <row r="86" spans="13:29" ht="12.75">
      <c r="M86" s="21"/>
      <c r="N86" s="166"/>
      <c r="O86" s="166"/>
      <c r="P86" s="166"/>
      <c r="Q86" s="21"/>
      <c r="R86" s="21"/>
      <c r="S86" s="21"/>
      <c r="T86" s="32"/>
      <c r="U86" s="21"/>
      <c r="X86" s="10"/>
      <c r="Y86" s="11"/>
      <c r="Z86" s="16"/>
      <c r="AA86" s="13"/>
      <c r="AB86" s="14"/>
      <c r="AC86" s="15"/>
    </row>
    <row r="87" spans="13:29" ht="12.75">
      <c r="M87" s="21"/>
      <c r="N87" s="166"/>
      <c r="O87" s="166"/>
      <c r="P87" s="166"/>
      <c r="Q87" s="21"/>
      <c r="R87" s="21"/>
      <c r="S87" s="21"/>
      <c r="T87" s="32"/>
      <c r="U87" s="21"/>
      <c r="X87" s="10"/>
      <c r="Y87" s="11"/>
      <c r="Z87" s="16"/>
      <c r="AA87" s="13"/>
      <c r="AB87" s="14"/>
      <c r="AC87" s="15"/>
    </row>
    <row r="88" spans="13:29" ht="12.75">
      <c r="M88" s="21"/>
      <c r="N88" s="166"/>
      <c r="O88" s="166"/>
      <c r="P88" s="166"/>
      <c r="Q88" s="21"/>
      <c r="R88" s="21"/>
      <c r="S88" s="21"/>
      <c r="T88" s="32"/>
      <c r="U88" s="21"/>
      <c r="X88" s="10"/>
      <c r="Y88" s="11"/>
      <c r="Z88" s="16"/>
      <c r="AA88" s="13"/>
      <c r="AB88" s="14"/>
      <c r="AC88" s="15"/>
    </row>
    <row r="89" spans="13:29" ht="12.75">
      <c r="M89" s="21"/>
      <c r="N89" s="166"/>
      <c r="O89" s="166"/>
      <c r="P89" s="166"/>
      <c r="Q89" s="21"/>
      <c r="R89" s="21"/>
      <c r="S89" s="21"/>
      <c r="T89" s="32"/>
      <c r="U89" s="21"/>
      <c r="X89" s="10"/>
      <c r="Y89" s="11"/>
      <c r="Z89" s="16"/>
      <c r="AA89" s="13"/>
      <c r="AB89" s="14"/>
      <c r="AC89" s="15"/>
    </row>
    <row r="90" spans="12:29" ht="12.75" customHeight="1">
      <c r="L90" s="179"/>
      <c r="M90" s="21"/>
      <c r="N90" s="166"/>
      <c r="O90" s="166"/>
      <c r="P90" s="166"/>
      <c r="Q90" s="21"/>
      <c r="R90" s="21"/>
      <c r="S90" s="21"/>
      <c r="T90" s="32"/>
      <c r="U90" s="21"/>
      <c r="X90" s="10"/>
      <c r="Y90" s="11"/>
      <c r="Z90" s="16"/>
      <c r="AA90" s="13"/>
      <c r="AB90" s="14"/>
      <c r="AC90" s="15"/>
    </row>
    <row r="91" spans="12:29" ht="12.75" customHeight="1">
      <c r="L91" s="179"/>
      <c r="M91" s="21"/>
      <c r="N91" s="166"/>
      <c r="O91" s="166"/>
      <c r="P91" s="166"/>
      <c r="Q91" s="21"/>
      <c r="R91" s="21"/>
      <c r="S91" s="21"/>
      <c r="T91" s="32"/>
      <c r="U91" s="33"/>
      <c r="X91" s="10"/>
      <c r="Y91" s="11"/>
      <c r="Z91" s="16"/>
      <c r="AA91" s="13"/>
      <c r="AB91" s="14"/>
      <c r="AC91" s="15"/>
    </row>
    <row r="92" spans="13:29" ht="12.75">
      <c r="M92" s="21"/>
      <c r="N92" s="166"/>
      <c r="O92" s="166"/>
      <c r="P92" s="166"/>
      <c r="Q92" s="21"/>
      <c r="R92" s="21"/>
      <c r="S92" s="21"/>
      <c r="T92" s="32"/>
      <c r="U92" s="21"/>
      <c r="X92" s="10"/>
      <c r="Y92" s="11"/>
      <c r="Z92" s="16"/>
      <c r="AA92" s="13"/>
      <c r="AB92" s="14"/>
      <c r="AC92" s="15"/>
    </row>
    <row r="93" spans="13:29" ht="12.75">
      <c r="M93" s="21"/>
      <c r="N93" s="166"/>
      <c r="O93" s="166"/>
      <c r="P93" s="166"/>
      <c r="Q93" s="21"/>
      <c r="R93" s="21"/>
      <c r="S93" s="21"/>
      <c r="T93" s="32"/>
      <c r="U93" s="21"/>
      <c r="X93" s="10"/>
      <c r="Y93" s="11"/>
      <c r="Z93" s="16"/>
      <c r="AA93" s="13"/>
      <c r="AB93" s="14"/>
      <c r="AC93" s="15"/>
    </row>
    <row r="94" spans="13:29" ht="12.75">
      <c r="M94" s="21"/>
      <c r="N94" s="166"/>
      <c r="O94" s="166"/>
      <c r="P94" s="166"/>
      <c r="Q94" s="21"/>
      <c r="R94" s="21"/>
      <c r="S94" s="21"/>
      <c r="T94" s="32"/>
      <c r="U94" s="21"/>
      <c r="X94" s="10"/>
      <c r="Y94" s="11"/>
      <c r="Z94" s="16"/>
      <c r="AA94" s="13"/>
      <c r="AB94" s="14"/>
      <c r="AC94" s="15"/>
    </row>
    <row r="95" spans="13:29" ht="12.75">
      <c r="M95" s="21"/>
      <c r="N95" s="166"/>
      <c r="O95" s="166"/>
      <c r="P95" s="166"/>
      <c r="Q95" s="21"/>
      <c r="R95" s="21"/>
      <c r="S95" s="21"/>
      <c r="T95" s="32"/>
      <c r="U95" s="21"/>
      <c r="X95" s="10"/>
      <c r="Y95" s="11"/>
      <c r="Z95" s="20"/>
      <c r="AA95" s="17"/>
      <c r="AB95" s="14"/>
      <c r="AC95" s="15"/>
    </row>
    <row r="96" spans="12:29" ht="12.75" customHeight="1">
      <c r="L96" s="179"/>
      <c r="M96" s="21"/>
      <c r="N96" s="166"/>
      <c r="O96" s="166"/>
      <c r="P96" s="166"/>
      <c r="Q96" s="21"/>
      <c r="R96" s="21"/>
      <c r="S96" s="21"/>
      <c r="T96" s="32"/>
      <c r="U96" s="21"/>
      <c r="X96" s="10"/>
      <c r="Y96" s="11"/>
      <c r="Z96" s="16"/>
      <c r="AA96" s="13"/>
      <c r="AB96" s="14"/>
      <c r="AC96" s="15"/>
    </row>
    <row r="97" spans="12:29" ht="12.75" customHeight="1">
      <c r="L97" s="179"/>
      <c r="M97" s="21"/>
      <c r="N97" s="166"/>
      <c r="O97" s="166"/>
      <c r="P97" s="166"/>
      <c r="Q97" s="21"/>
      <c r="R97" s="21"/>
      <c r="S97" s="21"/>
      <c r="T97" s="32"/>
      <c r="U97" s="21"/>
      <c r="X97" s="10"/>
      <c r="Y97" s="11"/>
      <c r="Z97" s="16"/>
      <c r="AA97" s="13"/>
      <c r="AB97" s="14"/>
      <c r="AC97" s="15"/>
    </row>
    <row r="98" spans="13:29" ht="12.75">
      <c r="M98" s="21"/>
      <c r="N98" s="166"/>
      <c r="O98" s="166"/>
      <c r="P98" s="166"/>
      <c r="Q98" s="21"/>
      <c r="R98" s="21"/>
      <c r="S98" s="21"/>
      <c r="T98" s="32"/>
      <c r="U98" s="21"/>
      <c r="X98" s="10"/>
      <c r="Y98" s="11"/>
      <c r="Z98" s="16"/>
      <c r="AA98" s="13"/>
      <c r="AB98" s="14"/>
      <c r="AC98" s="15"/>
    </row>
    <row r="99" spans="13:29" ht="12.75">
      <c r="M99" s="21"/>
      <c r="N99" s="166"/>
      <c r="O99" s="166"/>
      <c r="P99" s="166"/>
      <c r="Q99" s="21"/>
      <c r="R99" s="21"/>
      <c r="S99" s="21"/>
      <c r="T99" s="32"/>
      <c r="U99" s="21"/>
      <c r="X99" s="10"/>
      <c r="Y99" s="11"/>
      <c r="Z99" s="20"/>
      <c r="AA99" s="13"/>
      <c r="AB99" s="14"/>
      <c r="AC99" s="15"/>
    </row>
    <row r="100" spans="13:29" ht="12.75">
      <c r="M100" s="21"/>
      <c r="N100" s="166"/>
      <c r="O100" s="166"/>
      <c r="P100" s="166"/>
      <c r="Q100" s="21"/>
      <c r="R100" s="21"/>
      <c r="S100" s="21"/>
      <c r="T100" s="32"/>
      <c r="U100" s="21"/>
      <c r="X100" s="10"/>
      <c r="Y100" s="11"/>
      <c r="Z100" s="16"/>
      <c r="AA100" s="13"/>
      <c r="AB100" s="14"/>
      <c r="AC100" s="15"/>
    </row>
    <row r="101" spans="13:29" ht="12.75">
      <c r="M101" s="21"/>
      <c r="N101" s="166"/>
      <c r="O101" s="166"/>
      <c r="P101" s="166"/>
      <c r="Q101" s="21"/>
      <c r="R101" s="21"/>
      <c r="S101" s="21"/>
      <c r="T101" s="32"/>
      <c r="U101" s="21"/>
      <c r="X101" s="10"/>
      <c r="Y101" s="11"/>
      <c r="Z101" s="16"/>
      <c r="AA101" s="13"/>
      <c r="AB101" s="14"/>
      <c r="AC101" s="15"/>
    </row>
    <row r="102" spans="12:29" ht="12.75" customHeight="1">
      <c r="L102" s="179"/>
      <c r="M102" s="21"/>
      <c r="N102" s="166"/>
      <c r="O102" s="166"/>
      <c r="P102" s="166"/>
      <c r="Q102" s="21"/>
      <c r="R102" s="21"/>
      <c r="S102" s="21"/>
      <c r="T102" s="32"/>
      <c r="U102" s="21"/>
      <c r="X102" s="10"/>
      <c r="Y102" s="11"/>
      <c r="Z102" s="16"/>
      <c r="AA102" s="13"/>
      <c r="AB102" s="14"/>
      <c r="AC102" s="15"/>
    </row>
    <row r="103" spans="12:29" ht="12.75" customHeight="1">
      <c r="L103" s="179"/>
      <c r="M103" s="21"/>
      <c r="N103" s="166"/>
      <c r="O103" s="166"/>
      <c r="P103" s="166"/>
      <c r="Q103" s="21"/>
      <c r="R103" s="21"/>
      <c r="S103" s="21"/>
      <c r="T103" s="32"/>
      <c r="U103" s="33"/>
      <c r="X103" s="10"/>
      <c r="Y103" s="11"/>
      <c r="Z103" s="16"/>
      <c r="AA103" s="13"/>
      <c r="AB103" s="14"/>
      <c r="AC103" s="15"/>
    </row>
    <row r="104" spans="13:29" ht="12.75">
      <c r="M104" s="21"/>
      <c r="N104" s="166"/>
      <c r="O104" s="166"/>
      <c r="P104" s="166"/>
      <c r="Q104" s="21"/>
      <c r="R104" s="21"/>
      <c r="S104" s="21"/>
      <c r="T104" s="32"/>
      <c r="U104" s="21"/>
      <c r="X104" s="10"/>
      <c r="Y104" s="11"/>
      <c r="Z104" s="16"/>
      <c r="AA104" s="13"/>
      <c r="AB104" s="14"/>
      <c r="AC104" s="15"/>
    </row>
    <row r="105" spans="13:29" ht="12.75">
      <c r="M105" s="21"/>
      <c r="N105" s="166"/>
      <c r="O105" s="166"/>
      <c r="P105" s="166"/>
      <c r="Q105" s="21"/>
      <c r="R105" s="21"/>
      <c r="S105" s="21"/>
      <c r="T105" s="32"/>
      <c r="U105" s="21"/>
      <c r="X105" s="10"/>
      <c r="Y105" s="11"/>
      <c r="Z105" s="16"/>
      <c r="AA105" s="13"/>
      <c r="AB105" s="14"/>
      <c r="AC105" s="15"/>
    </row>
    <row r="106" spans="12:21" ht="12.75"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</row>
    <row r="107" spans="13:29" ht="12.75">
      <c r="M107" s="21"/>
      <c r="N107" s="166"/>
      <c r="O107" s="166"/>
      <c r="P107" s="166"/>
      <c r="Q107" s="21"/>
      <c r="R107" s="21"/>
      <c r="S107" s="21"/>
      <c r="T107" s="32"/>
      <c r="U107" s="33"/>
      <c r="X107" s="10"/>
      <c r="Y107" s="11"/>
      <c r="Z107" s="16"/>
      <c r="AA107" s="13"/>
      <c r="AB107" s="14"/>
      <c r="AC107" s="11"/>
    </row>
    <row r="108" spans="13:29" ht="12.75">
      <c r="M108" s="21"/>
      <c r="N108" s="166"/>
      <c r="O108" s="166"/>
      <c r="P108" s="166"/>
      <c r="Q108" s="21"/>
      <c r="R108" s="21"/>
      <c r="S108" s="21"/>
      <c r="T108" s="32"/>
      <c r="U108" s="21"/>
      <c r="X108" s="10"/>
      <c r="Y108" s="11"/>
      <c r="Z108" s="16"/>
      <c r="AA108" s="13"/>
      <c r="AB108" s="14"/>
      <c r="AC108" s="11"/>
    </row>
    <row r="109" spans="12:29" ht="12.75" customHeight="1">
      <c r="L109" s="179"/>
      <c r="M109" s="21"/>
      <c r="N109" s="166"/>
      <c r="O109" s="166"/>
      <c r="P109" s="166"/>
      <c r="Q109" s="21"/>
      <c r="R109" s="21"/>
      <c r="S109" s="21"/>
      <c r="T109" s="32"/>
      <c r="U109" s="21"/>
      <c r="X109" s="10"/>
      <c r="Y109" s="11"/>
      <c r="Z109" s="16"/>
      <c r="AA109" s="13"/>
      <c r="AB109" s="14"/>
      <c r="AC109" s="11"/>
    </row>
    <row r="110" spans="12:29" ht="12.75" customHeight="1">
      <c r="L110" s="179"/>
      <c r="M110" s="21"/>
      <c r="N110" s="166"/>
      <c r="O110" s="166"/>
      <c r="P110" s="166"/>
      <c r="Q110" s="21"/>
      <c r="R110" s="21"/>
      <c r="S110" s="21"/>
      <c r="T110" s="32"/>
      <c r="U110" s="21"/>
      <c r="X110" s="10"/>
      <c r="Y110" s="11"/>
      <c r="Z110" s="16"/>
      <c r="AA110" s="13"/>
      <c r="AB110" s="14"/>
      <c r="AC110" s="11"/>
    </row>
    <row r="111" spans="13:29" ht="12.75">
      <c r="M111" s="21"/>
      <c r="N111" s="166"/>
      <c r="O111" s="166"/>
      <c r="P111" s="166"/>
      <c r="Q111" s="21"/>
      <c r="R111" s="21"/>
      <c r="S111" s="21"/>
      <c r="T111" s="32"/>
      <c r="U111" s="21"/>
      <c r="X111" s="10"/>
      <c r="Y111" s="11"/>
      <c r="Z111" s="16"/>
      <c r="AA111" s="13"/>
      <c r="AB111" s="14"/>
      <c r="AC111" s="11"/>
    </row>
    <row r="112" spans="13:29" ht="12.75">
      <c r="M112" s="21"/>
      <c r="N112" s="166"/>
      <c r="O112" s="166"/>
      <c r="P112" s="166"/>
      <c r="Q112" s="21"/>
      <c r="R112" s="21"/>
      <c r="S112" s="21"/>
      <c r="T112" s="32"/>
      <c r="U112" s="21"/>
      <c r="X112" s="10"/>
      <c r="Y112" s="11"/>
      <c r="Z112" s="16"/>
      <c r="AA112" s="13"/>
      <c r="AB112" s="14"/>
      <c r="AC112" s="11"/>
    </row>
    <row r="113" spans="13:29" ht="12.75">
      <c r="M113" s="21"/>
      <c r="N113" s="166"/>
      <c r="O113" s="166"/>
      <c r="P113" s="166"/>
      <c r="Q113" s="21"/>
      <c r="R113" s="21"/>
      <c r="S113" s="21"/>
      <c r="T113" s="32"/>
      <c r="U113" s="33"/>
      <c r="X113" s="10"/>
      <c r="Y113" s="11"/>
      <c r="Z113" s="16"/>
      <c r="AA113" s="13"/>
      <c r="AB113" s="14"/>
      <c r="AC113" s="11"/>
    </row>
    <row r="114" spans="13:29" ht="12.75">
      <c r="M114" s="21"/>
      <c r="N114" s="166"/>
      <c r="O114" s="166"/>
      <c r="P114" s="166"/>
      <c r="Q114" s="21"/>
      <c r="R114" s="21"/>
      <c r="S114" s="21"/>
      <c r="T114" s="32"/>
      <c r="U114" s="21"/>
      <c r="X114" s="10"/>
      <c r="Y114" s="11"/>
      <c r="Z114" s="16"/>
      <c r="AA114" s="13"/>
      <c r="AB114" s="14"/>
      <c r="AC114" s="11"/>
    </row>
    <row r="115" spans="12:29" ht="12.75" customHeight="1">
      <c r="L115" s="179"/>
      <c r="M115" s="21"/>
      <c r="N115" s="166"/>
      <c r="O115" s="166"/>
      <c r="P115" s="166"/>
      <c r="Q115" s="21"/>
      <c r="R115" s="21"/>
      <c r="S115" s="21"/>
      <c r="T115" s="32"/>
      <c r="U115" s="21"/>
      <c r="X115" s="10"/>
      <c r="Y115" s="11"/>
      <c r="Z115" s="16"/>
      <c r="AA115" s="13"/>
      <c r="AB115" s="14"/>
      <c r="AC115" s="11"/>
    </row>
    <row r="116" spans="12:29" ht="12.75" customHeight="1">
      <c r="L116" s="179"/>
      <c r="M116" s="21"/>
      <c r="N116" s="166"/>
      <c r="O116" s="166"/>
      <c r="P116" s="166"/>
      <c r="Q116" s="21"/>
      <c r="R116" s="21"/>
      <c r="S116" s="21"/>
      <c r="T116" s="32"/>
      <c r="U116" s="21"/>
      <c r="X116" s="10"/>
      <c r="Y116" s="11"/>
      <c r="Z116" s="16"/>
      <c r="AA116" s="13"/>
      <c r="AB116" s="14"/>
      <c r="AC116" s="11"/>
    </row>
    <row r="117" spans="13:29" ht="12.75">
      <c r="M117" s="21"/>
      <c r="N117" s="166"/>
      <c r="O117" s="166"/>
      <c r="P117" s="166"/>
      <c r="Q117" s="21"/>
      <c r="R117" s="21"/>
      <c r="S117" s="21"/>
      <c r="T117" s="32"/>
      <c r="U117" s="21"/>
      <c r="X117" s="10"/>
      <c r="Y117" s="11"/>
      <c r="Z117" s="16"/>
      <c r="AA117" s="13"/>
      <c r="AB117" s="14"/>
      <c r="AC117" s="11"/>
    </row>
    <row r="118" spans="13:29" ht="12.75">
      <c r="M118" s="21"/>
      <c r="N118" s="166"/>
      <c r="O118" s="166"/>
      <c r="P118" s="166"/>
      <c r="Q118" s="21"/>
      <c r="R118" s="21"/>
      <c r="S118" s="21"/>
      <c r="T118" s="32"/>
      <c r="U118" s="21"/>
      <c r="X118" s="10"/>
      <c r="Y118" s="11"/>
      <c r="Z118" s="16"/>
      <c r="AA118" s="13"/>
      <c r="AB118" s="14"/>
      <c r="AC118" s="11"/>
    </row>
    <row r="119" spans="13:29" ht="12.75">
      <c r="M119" s="21"/>
      <c r="N119" s="166"/>
      <c r="O119" s="166"/>
      <c r="P119" s="166"/>
      <c r="Q119" s="21"/>
      <c r="R119" s="21"/>
      <c r="S119" s="21"/>
      <c r="T119" s="32"/>
      <c r="U119" s="21"/>
      <c r="X119" s="10"/>
      <c r="Y119" s="11"/>
      <c r="Z119" s="16"/>
      <c r="AA119" s="13"/>
      <c r="AB119" s="14"/>
      <c r="AC119" s="11"/>
    </row>
    <row r="120" spans="13:29" ht="12.75">
      <c r="M120" s="21"/>
      <c r="N120" s="166"/>
      <c r="O120" s="166"/>
      <c r="P120" s="166"/>
      <c r="Q120" s="21"/>
      <c r="R120" s="21"/>
      <c r="S120" s="21"/>
      <c r="T120" s="32"/>
      <c r="U120" s="21"/>
      <c r="X120" s="10"/>
      <c r="Y120" s="11"/>
      <c r="Z120" s="16"/>
      <c r="AA120" s="13"/>
      <c r="AB120" s="14"/>
      <c r="AC120" s="11"/>
    </row>
    <row r="121" spans="12:29" ht="12.75" customHeight="1">
      <c r="L121" s="179"/>
      <c r="M121" s="21"/>
      <c r="N121" s="166"/>
      <c r="O121" s="166"/>
      <c r="P121" s="166"/>
      <c r="Q121" s="21"/>
      <c r="R121" s="21"/>
      <c r="S121" s="21"/>
      <c r="T121" s="32"/>
      <c r="U121" s="33"/>
      <c r="X121" s="10"/>
      <c r="Y121" s="11"/>
      <c r="Z121" s="16"/>
      <c r="AA121" s="13"/>
      <c r="AB121" s="14"/>
      <c r="AC121" s="11"/>
    </row>
    <row r="122" spans="12:29" ht="12.75" customHeight="1">
      <c r="L122" s="179"/>
      <c r="M122" s="21"/>
      <c r="N122" s="166"/>
      <c r="O122" s="166"/>
      <c r="P122" s="166"/>
      <c r="Q122" s="21"/>
      <c r="R122" s="21"/>
      <c r="S122" s="21"/>
      <c r="T122" s="32"/>
      <c r="U122" s="21"/>
      <c r="X122" s="10"/>
      <c r="Y122" s="11"/>
      <c r="Z122" s="16"/>
      <c r="AA122" s="13"/>
      <c r="AB122" s="14"/>
      <c r="AC122" s="11"/>
    </row>
    <row r="123" spans="13:29" ht="12.75">
      <c r="M123" s="21"/>
      <c r="N123" s="166"/>
      <c r="O123" s="166"/>
      <c r="P123" s="166"/>
      <c r="Q123" s="21"/>
      <c r="R123" s="21"/>
      <c r="S123" s="21"/>
      <c r="T123" s="32"/>
      <c r="U123" s="21"/>
      <c r="X123" s="10"/>
      <c r="Y123" s="11"/>
      <c r="Z123" s="16"/>
      <c r="AA123" s="13"/>
      <c r="AB123" s="14"/>
      <c r="AC123" s="11"/>
    </row>
    <row r="124" spans="13:29" ht="12.75">
      <c r="M124" s="21"/>
      <c r="N124" s="166"/>
      <c r="O124" s="166"/>
      <c r="P124" s="166"/>
      <c r="Q124" s="21"/>
      <c r="R124" s="21"/>
      <c r="S124" s="21"/>
      <c r="T124" s="32"/>
      <c r="U124" s="21"/>
      <c r="X124" s="10"/>
      <c r="Y124" s="11"/>
      <c r="Z124" s="16"/>
      <c r="AA124" s="13"/>
      <c r="AB124" s="14"/>
      <c r="AC124" s="11"/>
    </row>
    <row r="125" spans="13:29" ht="12.75">
      <c r="M125" s="21"/>
      <c r="N125" s="166"/>
      <c r="O125" s="166"/>
      <c r="P125" s="166"/>
      <c r="Q125" s="21"/>
      <c r="R125" s="21"/>
      <c r="S125" s="21"/>
      <c r="T125" s="32"/>
      <c r="U125" s="21"/>
      <c r="X125" s="10"/>
      <c r="Y125" s="11"/>
      <c r="Z125" s="16"/>
      <c r="AA125" s="13"/>
      <c r="AB125" s="14"/>
      <c r="AC125" s="11"/>
    </row>
    <row r="126" spans="13:29" ht="12.75">
      <c r="M126" s="21"/>
      <c r="N126" s="166"/>
      <c r="O126" s="166"/>
      <c r="P126" s="166"/>
      <c r="Q126" s="21"/>
      <c r="R126" s="21"/>
      <c r="S126" s="21"/>
      <c r="T126" s="32"/>
      <c r="U126" s="21"/>
      <c r="X126" s="10"/>
      <c r="Y126" s="11"/>
      <c r="Z126" s="16"/>
      <c r="AA126" s="13"/>
      <c r="AB126" s="14"/>
      <c r="AC126" s="11"/>
    </row>
    <row r="127" spans="12:29" ht="12.75" customHeight="1">
      <c r="L127" s="179"/>
      <c r="M127" s="21"/>
      <c r="N127" s="166"/>
      <c r="O127" s="166"/>
      <c r="P127" s="166"/>
      <c r="Q127" s="21"/>
      <c r="R127" s="21"/>
      <c r="S127" s="21"/>
      <c r="T127" s="32"/>
      <c r="U127" s="21"/>
      <c r="X127" s="10"/>
      <c r="Y127" s="11"/>
      <c r="Z127" s="16"/>
      <c r="AA127" s="13"/>
      <c r="AB127" s="14"/>
      <c r="AC127" s="11"/>
    </row>
    <row r="128" spans="12:29" ht="12.75" customHeight="1">
      <c r="L128" s="179"/>
      <c r="M128" s="21"/>
      <c r="N128" s="166"/>
      <c r="O128" s="166"/>
      <c r="P128" s="166"/>
      <c r="Q128" s="21"/>
      <c r="R128" s="21"/>
      <c r="S128" s="21"/>
      <c r="T128" s="32"/>
      <c r="U128" s="21"/>
      <c r="X128" s="10"/>
      <c r="Y128" s="11"/>
      <c r="Z128" s="16"/>
      <c r="AA128" s="13"/>
      <c r="AB128" s="14"/>
      <c r="AC128" s="11"/>
    </row>
    <row r="129" spans="13:29" ht="12.75">
      <c r="M129" s="21"/>
      <c r="N129" s="166"/>
      <c r="O129" s="166"/>
      <c r="P129" s="166"/>
      <c r="Q129" s="21"/>
      <c r="R129" s="21"/>
      <c r="S129" s="21"/>
      <c r="T129" s="32"/>
      <c r="U129" s="21"/>
      <c r="X129" s="10"/>
      <c r="Y129" s="11"/>
      <c r="Z129" s="12"/>
      <c r="AA129" s="13"/>
      <c r="AB129" s="14"/>
      <c r="AC129" s="11"/>
    </row>
    <row r="130" spans="13:29" ht="12.75">
      <c r="M130" s="21"/>
      <c r="N130" s="166"/>
      <c r="O130" s="166"/>
      <c r="P130" s="166"/>
      <c r="Q130" s="21"/>
      <c r="R130" s="21"/>
      <c r="S130" s="21"/>
      <c r="T130" s="32"/>
      <c r="U130" s="21"/>
      <c r="X130" s="10"/>
      <c r="Y130" s="11"/>
      <c r="Z130" s="12"/>
      <c r="AA130" s="13"/>
      <c r="AB130" s="14"/>
      <c r="AC130" s="11"/>
    </row>
    <row r="131" spans="12:22" ht="12.75">
      <c r="L131" s="165"/>
      <c r="M131" s="165"/>
      <c r="N131" s="165"/>
      <c r="O131" s="165"/>
      <c r="P131" s="165"/>
      <c r="Q131" s="165"/>
      <c r="R131" s="165"/>
      <c r="S131" s="21"/>
      <c r="T131" s="21"/>
      <c r="U131" s="7"/>
      <c r="V131" s="22"/>
    </row>
    <row r="132" spans="12:22" ht="12.75">
      <c r="L132" s="165"/>
      <c r="M132" s="165"/>
      <c r="N132" s="165"/>
      <c r="O132" s="165"/>
      <c r="P132" s="165"/>
      <c r="Q132" s="165"/>
      <c r="R132" s="165"/>
      <c r="S132" s="21"/>
      <c r="T132" s="21"/>
      <c r="U132" s="7"/>
      <c r="V132" s="22"/>
    </row>
    <row r="133" spans="12:22" ht="12.75">
      <c r="L133" s="165"/>
      <c r="M133" s="165"/>
      <c r="N133" s="165"/>
      <c r="O133" s="165"/>
      <c r="P133" s="165"/>
      <c r="Q133" s="165"/>
      <c r="R133" s="165"/>
      <c r="S133" s="21"/>
      <c r="T133" s="21"/>
      <c r="V133" s="22"/>
    </row>
    <row r="134" spans="17:22" ht="12.75">
      <c r="Q134" s="21"/>
      <c r="S134" s="21"/>
      <c r="T134" s="21"/>
      <c r="V134" s="22"/>
    </row>
    <row r="135" spans="12:22" ht="12.75">
      <c r="L135" s="166"/>
      <c r="M135" s="166"/>
      <c r="P135" s="166"/>
      <c r="Q135" s="166"/>
      <c r="R135" s="166"/>
      <c r="S135" s="21"/>
      <c r="T135" s="21"/>
      <c r="V135" s="22"/>
    </row>
    <row r="136" spans="17:22" ht="12.75">
      <c r="Q136" s="21"/>
      <c r="S136" s="21"/>
      <c r="T136" s="21"/>
      <c r="V136" s="22"/>
    </row>
  </sheetData>
  <sheetProtection sheet="1" objects="1" scenarios="1"/>
  <mergeCells count="146">
    <mergeCell ref="N118:P118"/>
    <mergeCell ref="N125:P125"/>
    <mergeCell ref="N126:P126"/>
    <mergeCell ref="N119:P119"/>
    <mergeCell ref="N120:P120"/>
    <mergeCell ref="N121:P121"/>
    <mergeCell ref="N122:P122"/>
    <mergeCell ref="N123:P123"/>
    <mergeCell ref="N124:P124"/>
    <mergeCell ref="N112:P112"/>
    <mergeCell ref="N113:P113"/>
    <mergeCell ref="N114:P114"/>
    <mergeCell ref="N115:P115"/>
    <mergeCell ref="N116:P116"/>
    <mergeCell ref="N117:P117"/>
    <mergeCell ref="N93:P93"/>
    <mergeCell ref="N104:P104"/>
    <mergeCell ref="N107:P107"/>
    <mergeCell ref="N108:P108"/>
    <mergeCell ref="N109:P109"/>
    <mergeCell ref="N110:P110"/>
    <mergeCell ref="N98:P98"/>
    <mergeCell ref="L133:R133"/>
    <mergeCell ref="N85:P85"/>
    <mergeCell ref="N111:P111"/>
    <mergeCell ref="L132:R132"/>
    <mergeCell ref="N94:P94"/>
    <mergeCell ref="L135:M135"/>
    <mergeCell ref="P135:R135"/>
    <mergeCell ref="N86:P86"/>
    <mergeCell ref="N87:P87"/>
    <mergeCell ref="N88:P88"/>
    <mergeCell ref="L121:L122"/>
    <mergeCell ref="L127:L128"/>
    <mergeCell ref="N81:P81"/>
    <mergeCell ref="N82:P82"/>
    <mergeCell ref="N130:P130"/>
    <mergeCell ref="N89:P89"/>
    <mergeCell ref="N90:P90"/>
    <mergeCell ref="N91:P91"/>
    <mergeCell ref="N92:P92"/>
    <mergeCell ref="L106:U106"/>
    <mergeCell ref="N59:P59"/>
    <mergeCell ref="L109:L110"/>
    <mergeCell ref="N60:P60"/>
    <mergeCell ref="N61:P61"/>
    <mergeCell ref="L64:R64"/>
    <mergeCell ref="L115:L116"/>
    <mergeCell ref="N80:P80"/>
    <mergeCell ref="N95:P95"/>
    <mergeCell ref="N96:P96"/>
    <mergeCell ref="N97:P97"/>
    <mergeCell ref="N49:P49"/>
    <mergeCell ref="N50:P50"/>
    <mergeCell ref="N51:P51"/>
    <mergeCell ref="N52:P52"/>
    <mergeCell ref="N58:P58"/>
    <mergeCell ref="N54:P54"/>
    <mergeCell ref="N55:P55"/>
    <mergeCell ref="N56:P56"/>
    <mergeCell ref="N57:P57"/>
    <mergeCell ref="N33:P33"/>
    <mergeCell ref="N34:P34"/>
    <mergeCell ref="N35:P35"/>
    <mergeCell ref="N43:P43"/>
    <mergeCell ref="N36:P36"/>
    <mergeCell ref="N40:P40"/>
    <mergeCell ref="N41:P41"/>
    <mergeCell ref="L38:U38"/>
    <mergeCell ref="L42:L43"/>
    <mergeCell ref="L34:L35"/>
    <mergeCell ref="N18:P18"/>
    <mergeCell ref="N19:P19"/>
    <mergeCell ref="N20:P20"/>
    <mergeCell ref="N21:P21"/>
    <mergeCell ref="N23:P23"/>
    <mergeCell ref="N24:P24"/>
    <mergeCell ref="N25:P25"/>
    <mergeCell ref="N26:P26"/>
    <mergeCell ref="N28:P28"/>
    <mergeCell ref="N32:P32"/>
    <mergeCell ref="N13:P13"/>
    <mergeCell ref="N14:P14"/>
    <mergeCell ref="N15:P15"/>
    <mergeCell ref="N16:P16"/>
    <mergeCell ref="N29:P29"/>
    <mergeCell ref="N30:P30"/>
    <mergeCell ref="N31:P31"/>
    <mergeCell ref="C5:G5"/>
    <mergeCell ref="N17:P17"/>
    <mergeCell ref="L22:L23"/>
    <mergeCell ref="N22:P22"/>
    <mergeCell ref="N27:P27"/>
    <mergeCell ref="L7:V7"/>
    <mergeCell ref="Q9:V9"/>
    <mergeCell ref="A10:C10"/>
    <mergeCell ref="C11:H11"/>
    <mergeCell ref="N12:P12"/>
    <mergeCell ref="L78:O78"/>
    <mergeCell ref="Q78:V78"/>
    <mergeCell ref="L79:V79"/>
    <mergeCell ref="L102:L103"/>
    <mergeCell ref="N105:P105"/>
    <mergeCell ref="N99:P99"/>
    <mergeCell ref="N101:P101"/>
    <mergeCell ref="N102:P102"/>
    <mergeCell ref="N103:P103"/>
    <mergeCell ref="L73:V73"/>
    <mergeCell ref="N100:P100"/>
    <mergeCell ref="N83:P83"/>
    <mergeCell ref="N84:P84"/>
    <mergeCell ref="L84:L85"/>
    <mergeCell ref="L90:L91"/>
    <mergeCell ref="L96:L97"/>
    <mergeCell ref="L75:V75"/>
    <mergeCell ref="L76:V76"/>
    <mergeCell ref="N77:U77"/>
    <mergeCell ref="N62:P62"/>
    <mergeCell ref="N63:P63"/>
    <mergeCell ref="N127:P127"/>
    <mergeCell ref="N128:P128"/>
    <mergeCell ref="N129:P129"/>
    <mergeCell ref="L131:R131"/>
    <mergeCell ref="L65:R65"/>
    <mergeCell ref="L69:M69"/>
    <mergeCell ref="P69:R69"/>
    <mergeCell ref="L71:V71"/>
    <mergeCell ref="L48:L49"/>
    <mergeCell ref="L54:L55"/>
    <mergeCell ref="L60:L61"/>
    <mergeCell ref="N42:P42"/>
    <mergeCell ref="N48:P48"/>
    <mergeCell ref="N44:P44"/>
    <mergeCell ref="N45:P45"/>
    <mergeCell ref="N46:P46"/>
    <mergeCell ref="N47:P47"/>
    <mergeCell ref="N53:P53"/>
    <mergeCell ref="B68:E68"/>
    <mergeCell ref="C7:G7"/>
    <mergeCell ref="D8:F8"/>
    <mergeCell ref="C37:H37"/>
    <mergeCell ref="G63:G64"/>
    <mergeCell ref="H63:I63"/>
    <mergeCell ref="C64:E64"/>
    <mergeCell ref="C65:E65"/>
    <mergeCell ref="B67:E67"/>
  </mergeCells>
  <printOptions/>
  <pageMargins left="0.7874015748031497" right="0.3937007874015748" top="0.3937007874015748" bottom="0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S135"/>
  <sheetViews>
    <sheetView zoomScale="145" zoomScaleNormal="145" zoomScalePageLayoutView="0" workbookViewId="0" topLeftCell="A57">
      <selection activeCell="H66" sqref="H66"/>
    </sheetView>
  </sheetViews>
  <sheetFormatPr defaultColWidth="9.00390625" defaultRowHeight="12.75"/>
  <cols>
    <col min="1" max="2" width="5.75390625" style="2" customWidth="1"/>
    <col min="3" max="3" width="23.75390625" style="1" customWidth="1"/>
    <col min="4" max="4" width="5.75390625" style="1" customWidth="1"/>
    <col min="5" max="5" width="6.75390625" style="1" customWidth="1"/>
    <col min="6" max="6" width="5.75390625" style="1" customWidth="1"/>
    <col min="7" max="8" width="9.75390625" style="1" customWidth="1"/>
    <col min="9" max="9" width="10.125" style="1" customWidth="1"/>
    <col min="10" max="10" width="6.75390625" style="1" customWidth="1"/>
    <col min="11" max="11" width="8.75390625" style="1" customWidth="1"/>
    <col min="12" max="12" width="5.875" style="19" customWidth="1"/>
    <col min="13" max="14" width="8.75390625" style="19" customWidth="1"/>
    <col min="15" max="17" width="7.75390625" style="19" customWidth="1"/>
    <col min="18" max="23" width="9.125" style="19" customWidth="1"/>
    <col min="24" max="24" width="3.625" style="1" customWidth="1"/>
    <col min="25" max="25" width="4.25390625" style="1" customWidth="1"/>
    <col min="26" max="26" width="24.375" style="1" customWidth="1"/>
    <col min="27" max="27" width="9.125" style="1" customWidth="1"/>
    <col min="28" max="28" width="7.25390625" style="1" customWidth="1"/>
    <col min="29" max="29" width="3.375" style="1" customWidth="1"/>
    <col min="30" max="30" width="13.375" style="1" customWidth="1"/>
    <col min="31" max="31" width="9.125" style="1" customWidth="1"/>
    <col min="32" max="32" width="8.75390625" style="1" customWidth="1"/>
    <col min="33" max="34" width="9.125" style="1" hidden="1" customWidth="1"/>
    <col min="35" max="35" width="4.125" style="1" customWidth="1"/>
    <col min="36" max="36" width="2.125" style="1" customWidth="1"/>
    <col min="37" max="37" width="0.875" style="1" customWidth="1"/>
    <col min="38" max="38" width="7.125" style="1" hidden="1" customWidth="1"/>
    <col min="39" max="39" width="23.375" style="1" customWidth="1"/>
    <col min="40" max="40" width="9.125" style="1" customWidth="1"/>
    <col min="41" max="41" width="7.125" style="1" customWidth="1"/>
    <col min="42" max="42" width="5.125" style="1" customWidth="1"/>
    <col min="43" max="16384" width="9.125" style="1" customWidth="1"/>
  </cols>
  <sheetData>
    <row r="1" ht="10.5" customHeight="1">
      <c r="C1" s="1" t="s">
        <v>11</v>
      </c>
    </row>
    <row r="2" spans="3:8" ht="10.5" customHeight="1">
      <c r="C2" s="3" t="s">
        <v>10</v>
      </c>
      <c r="D2" s="3"/>
      <c r="E2" s="3"/>
      <c r="F2" s="3"/>
      <c r="G2" s="3"/>
      <c r="H2" s="3"/>
    </row>
    <row r="3" ht="10.5" customHeight="1"/>
    <row r="4" spans="3:7" ht="10.5" customHeight="1">
      <c r="C4" s="4" t="s">
        <v>13</v>
      </c>
      <c r="D4" s="2"/>
      <c r="E4" s="2"/>
      <c r="F4" s="2"/>
      <c r="G4" s="2"/>
    </row>
    <row r="5" spans="3:7" ht="10.5" customHeight="1">
      <c r="C5" s="156"/>
      <c r="D5" s="156"/>
      <c r="E5" s="156"/>
      <c r="F5" s="156"/>
      <c r="G5" s="156"/>
    </row>
    <row r="6" spans="4:6" ht="10.5" customHeight="1">
      <c r="D6" s="97" t="s">
        <v>14</v>
      </c>
      <c r="E6" s="97"/>
      <c r="F6" s="2"/>
    </row>
    <row r="7" spans="3:22" ht="10.5" customHeight="1">
      <c r="C7" s="157" t="s">
        <v>49</v>
      </c>
      <c r="D7" s="157"/>
      <c r="E7" s="157"/>
      <c r="F7" s="157"/>
      <c r="G7" s="157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</row>
    <row r="8" spans="4:22" ht="10.5" customHeight="1">
      <c r="D8" s="159" t="s">
        <v>50</v>
      </c>
      <c r="E8" s="159"/>
      <c r="F8" s="159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ht="10.5" customHeight="1">
      <c r="A9" s="5" t="s">
        <v>8</v>
      </c>
      <c r="B9" s="5"/>
      <c r="C9" s="5"/>
      <c r="G9" s="1" t="s">
        <v>17</v>
      </c>
      <c r="H9" s="27"/>
      <c r="I9" s="27"/>
      <c r="J9" s="27"/>
      <c r="L9" s="21"/>
      <c r="M9" s="21"/>
      <c r="N9" s="21"/>
      <c r="O9" s="21"/>
      <c r="Q9" s="160"/>
      <c r="R9" s="160"/>
      <c r="S9" s="160"/>
      <c r="T9" s="160"/>
      <c r="U9" s="160"/>
      <c r="V9" s="160"/>
    </row>
    <row r="10" spans="1:22" ht="9.75" customHeight="1" thickBot="1">
      <c r="A10" s="172"/>
      <c r="B10" s="172"/>
      <c r="C10" s="172"/>
      <c r="L10" s="6"/>
      <c r="M10" s="6"/>
      <c r="N10" s="6"/>
      <c r="O10" s="6"/>
      <c r="Q10" s="7"/>
      <c r="R10" s="7"/>
      <c r="S10" s="7"/>
      <c r="T10" s="7"/>
      <c r="U10" s="7"/>
      <c r="V10" s="7"/>
    </row>
    <row r="11" spans="1:22" ht="12.75" customHeight="1" thickBot="1">
      <c r="A11" s="38"/>
      <c r="B11" s="39"/>
      <c r="C11" s="162" t="s">
        <v>239</v>
      </c>
      <c r="D11" s="162"/>
      <c r="E11" s="162"/>
      <c r="F11" s="162"/>
      <c r="G11" s="162"/>
      <c r="H11" s="162"/>
      <c r="I11" s="40"/>
      <c r="J11" s="41"/>
      <c r="L11" s="6"/>
      <c r="M11" s="6"/>
      <c r="N11" s="6"/>
      <c r="O11" s="6"/>
      <c r="Q11" s="7"/>
      <c r="R11" s="7"/>
      <c r="S11" s="7"/>
      <c r="T11" s="7"/>
      <c r="U11" s="7"/>
      <c r="V11" s="7"/>
    </row>
    <row r="12" spans="1:23" s="5" customFormat="1" ht="27" customHeight="1" thickBot="1">
      <c r="A12" s="24" t="s">
        <v>4</v>
      </c>
      <c r="B12" s="24" t="s">
        <v>4</v>
      </c>
      <c r="C12" s="25" t="s">
        <v>5</v>
      </c>
      <c r="D12" s="25" t="s">
        <v>0</v>
      </c>
      <c r="E12" s="25" t="s">
        <v>6</v>
      </c>
      <c r="F12" s="25" t="s">
        <v>7</v>
      </c>
      <c r="G12" s="25" t="s">
        <v>28</v>
      </c>
      <c r="H12" s="25" t="s">
        <v>29</v>
      </c>
      <c r="I12" s="25" t="s">
        <v>27</v>
      </c>
      <c r="J12" s="26" t="s">
        <v>2</v>
      </c>
      <c r="K12" s="8"/>
      <c r="L12" s="29"/>
      <c r="M12" s="29"/>
      <c r="N12" s="163"/>
      <c r="O12" s="164"/>
      <c r="P12" s="164"/>
      <c r="Q12" s="29"/>
      <c r="R12" s="29"/>
      <c r="S12" s="29"/>
      <c r="T12" s="29"/>
      <c r="U12" s="29"/>
      <c r="V12" s="29"/>
      <c r="W12" s="27"/>
    </row>
    <row r="13" spans="1:22" ht="10.5" customHeight="1">
      <c r="A13" s="30"/>
      <c r="B13" s="23">
        <v>1</v>
      </c>
      <c r="C13" s="34" t="s">
        <v>117</v>
      </c>
      <c r="D13" s="23" t="s">
        <v>118</v>
      </c>
      <c r="E13" s="23">
        <v>117</v>
      </c>
      <c r="F13" s="23">
        <v>1</v>
      </c>
      <c r="G13" s="118">
        <v>0.0001613425925925926</v>
      </c>
      <c r="H13" s="118">
        <v>0.000548611111111111</v>
      </c>
      <c r="I13" s="223">
        <f aca="true" t="shared" si="0" ref="I13:I36">SUM(G13:H13)</f>
        <v>0.0007099537037037036</v>
      </c>
      <c r="J13" s="224">
        <f>RANK(I13,$I$13:$I$36,1)</f>
        <v>3</v>
      </c>
      <c r="L13" s="21"/>
      <c r="M13" s="21"/>
      <c r="N13" s="165"/>
      <c r="O13" s="165"/>
      <c r="P13" s="165"/>
      <c r="Q13" s="21"/>
      <c r="S13" s="21"/>
      <c r="T13" s="21"/>
      <c r="U13" s="21"/>
      <c r="V13" s="21"/>
    </row>
    <row r="14" spans="1:31" ht="10.5" customHeight="1">
      <c r="A14" s="30">
        <v>1</v>
      </c>
      <c r="B14" s="37">
        <v>2</v>
      </c>
      <c r="C14" s="35" t="s">
        <v>119</v>
      </c>
      <c r="D14" s="9" t="s">
        <v>120</v>
      </c>
      <c r="E14" s="23">
        <v>117</v>
      </c>
      <c r="F14" s="9">
        <v>3</v>
      </c>
      <c r="G14" s="119">
        <v>0.00016712962962962962</v>
      </c>
      <c r="H14" s="119">
        <v>0.000577662037037037</v>
      </c>
      <c r="I14" s="223">
        <f t="shared" si="0"/>
        <v>0.0007447916666666666</v>
      </c>
      <c r="J14" s="225">
        <f>RANK(I14,$I$13:$I$36,1)</f>
        <v>7</v>
      </c>
      <c r="M14" s="21"/>
      <c r="N14" s="166"/>
      <c r="O14" s="166"/>
      <c r="P14" s="166"/>
      <c r="Q14" s="21"/>
      <c r="R14" s="21"/>
      <c r="S14" s="21"/>
      <c r="T14" s="32"/>
      <c r="U14" s="21"/>
      <c r="X14" s="10"/>
      <c r="Y14" s="11"/>
      <c r="Z14" s="12"/>
      <c r="AA14" s="13"/>
      <c r="AB14" s="14"/>
      <c r="AC14" s="15"/>
      <c r="AD14" s="10"/>
      <c r="AE14" s="10"/>
    </row>
    <row r="15" spans="1:31" ht="10.5" customHeight="1">
      <c r="A15" s="30"/>
      <c r="B15" s="37">
        <v>3</v>
      </c>
      <c r="C15" s="35" t="s">
        <v>121</v>
      </c>
      <c r="D15" s="9" t="s">
        <v>90</v>
      </c>
      <c r="E15" s="23">
        <v>117</v>
      </c>
      <c r="F15" s="9">
        <v>4</v>
      </c>
      <c r="G15" s="119">
        <v>0.00018090277777777777</v>
      </c>
      <c r="H15" s="119">
        <v>0.0006532407407407407</v>
      </c>
      <c r="I15" s="223">
        <f t="shared" si="0"/>
        <v>0.0008341435185185185</v>
      </c>
      <c r="J15" s="225">
        <f aca="true" t="shared" si="1" ref="J15:J36">RANK(I15,$I$13:$I$36,1)</f>
        <v>19</v>
      </c>
      <c r="M15" s="21"/>
      <c r="N15" s="166"/>
      <c r="O15" s="166"/>
      <c r="P15" s="166"/>
      <c r="Q15" s="21"/>
      <c r="R15" s="21"/>
      <c r="S15" s="21"/>
      <c r="T15" s="32"/>
      <c r="U15" s="21"/>
      <c r="X15" s="10"/>
      <c r="Y15" s="11"/>
      <c r="Z15" s="12"/>
      <c r="AA15" s="13"/>
      <c r="AB15" s="14"/>
      <c r="AC15" s="15"/>
      <c r="AD15" s="10"/>
      <c r="AE15" s="10"/>
    </row>
    <row r="16" spans="1:31" ht="10.5" customHeight="1" thickBot="1">
      <c r="A16" s="31"/>
      <c r="B16" s="28">
        <v>4</v>
      </c>
      <c r="C16" s="36" t="s">
        <v>122</v>
      </c>
      <c r="D16" s="28" t="s">
        <v>123</v>
      </c>
      <c r="E16" s="28">
        <v>117</v>
      </c>
      <c r="F16" s="28">
        <v>5</v>
      </c>
      <c r="G16" s="120">
        <v>0.00018159722222222223</v>
      </c>
      <c r="H16" s="120">
        <v>0.0006690972222222223</v>
      </c>
      <c r="I16" s="226">
        <f t="shared" si="0"/>
        <v>0.0008506944444444445</v>
      </c>
      <c r="J16" s="227">
        <f t="shared" si="1"/>
        <v>21</v>
      </c>
      <c r="K16" s="58"/>
      <c r="M16" s="21"/>
      <c r="N16" s="166"/>
      <c r="O16" s="166"/>
      <c r="P16" s="166"/>
      <c r="Q16" s="21"/>
      <c r="R16" s="21"/>
      <c r="S16" s="21"/>
      <c r="T16" s="32"/>
      <c r="U16" s="21"/>
      <c r="X16" s="10"/>
      <c r="Y16" s="11"/>
      <c r="Z16" s="12"/>
      <c r="AA16" s="13"/>
      <c r="AB16" s="14"/>
      <c r="AC16" s="15"/>
      <c r="AD16" s="10"/>
      <c r="AE16" s="10"/>
    </row>
    <row r="17" spans="1:31" ht="10.5" customHeight="1">
      <c r="A17" s="30"/>
      <c r="B17" s="23">
        <v>1</v>
      </c>
      <c r="C17" s="34" t="s">
        <v>91</v>
      </c>
      <c r="D17" s="23" t="s">
        <v>87</v>
      </c>
      <c r="E17" s="23">
        <v>121</v>
      </c>
      <c r="F17" s="23">
        <v>11</v>
      </c>
      <c r="G17" s="118">
        <v>0.00014791666666666667</v>
      </c>
      <c r="H17" s="118">
        <v>0.0005496527777777777</v>
      </c>
      <c r="I17" s="223">
        <f t="shared" si="0"/>
        <v>0.0006975694444444443</v>
      </c>
      <c r="J17" s="228">
        <f t="shared" si="1"/>
        <v>1</v>
      </c>
      <c r="M17" s="21"/>
      <c r="N17" s="166"/>
      <c r="O17" s="166"/>
      <c r="P17" s="166"/>
      <c r="Q17" s="21"/>
      <c r="R17" s="21"/>
      <c r="S17" s="21"/>
      <c r="T17" s="32"/>
      <c r="U17" s="33"/>
      <c r="X17" s="10"/>
      <c r="Y17" s="11"/>
      <c r="Z17" s="12"/>
      <c r="AA17" s="13"/>
      <c r="AB17" s="14"/>
      <c r="AC17" s="15"/>
      <c r="AD17" s="10"/>
      <c r="AE17" s="10"/>
    </row>
    <row r="18" spans="1:31" ht="10.5" customHeight="1">
      <c r="A18" s="30">
        <v>5</v>
      </c>
      <c r="B18" s="37">
        <v>2</v>
      </c>
      <c r="C18" s="35" t="s">
        <v>88</v>
      </c>
      <c r="D18" s="9" t="s">
        <v>87</v>
      </c>
      <c r="E18" s="23">
        <v>121</v>
      </c>
      <c r="F18" s="9">
        <v>12</v>
      </c>
      <c r="G18" s="119">
        <v>0.00017002314814814812</v>
      </c>
      <c r="H18" s="119">
        <v>0.0006032407407407407</v>
      </c>
      <c r="I18" s="223">
        <f t="shared" si="0"/>
        <v>0.0007732638888888888</v>
      </c>
      <c r="J18" s="225">
        <f t="shared" si="1"/>
        <v>15</v>
      </c>
      <c r="M18" s="21"/>
      <c r="N18" s="166"/>
      <c r="O18" s="166"/>
      <c r="P18" s="166"/>
      <c r="Q18" s="21"/>
      <c r="R18" s="21"/>
      <c r="S18" s="21"/>
      <c r="T18" s="32"/>
      <c r="U18" s="21"/>
      <c r="X18" s="10"/>
      <c r="Y18" s="11"/>
      <c r="Z18" s="12"/>
      <c r="AA18" s="13"/>
      <c r="AB18" s="14"/>
      <c r="AC18" s="15"/>
      <c r="AD18" s="10"/>
      <c r="AE18" s="10"/>
    </row>
    <row r="19" spans="1:31" ht="10.5" customHeight="1">
      <c r="A19" s="30"/>
      <c r="B19" s="37">
        <v>3</v>
      </c>
      <c r="C19" s="35" t="s">
        <v>89</v>
      </c>
      <c r="D19" s="9" t="s">
        <v>87</v>
      </c>
      <c r="E19" s="23">
        <v>121</v>
      </c>
      <c r="F19" s="9">
        <v>13</v>
      </c>
      <c r="G19" s="119">
        <v>0.00017187500000000002</v>
      </c>
      <c r="H19" s="119">
        <v>0.0006201388888888889</v>
      </c>
      <c r="I19" s="223">
        <f t="shared" si="0"/>
        <v>0.000792013888888889</v>
      </c>
      <c r="J19" s="225">
        <f t="shared" si="1"/>
        <v>17</v>
      </c>
      <c r="M19" s="21"/>
      <c r="N19" s="166"/>
      <c r="O19" s="166"/>
      <c r="P19" s="166"/>
      <c r="Q19" s="21"/>
      <c r="R19" s="21"/>
      <c r="S19" s="21"/>
      <c r="T19" s="32"/>
      <c r="U19" s="21"/>
      <c r="X19" s="10"/>
      <c r="Y19" s="11"/>
      <c r="Z19" s="12"/>
      <c r="AA19" s="13"/>
      <c r="AB19" s="14"/>
      <c r="AC19" s="15"/>
      <c r="AD19" s="10"/>
      <c r="AE19" s="10"/>
    </row>
    <row r="20" spans="1:31" ht="10.5" customHeight="1" thickBot="1">
      <c r="A20" s="31"/>
      <c r="B20" s="28">
        <v>4</v>
      </c>
      <c r="C20" s="36" t="s">
        <v>264</v>
      </c>
      <c r="D20" s="28" t="s">
        <v>90</v>
      </c>
      <c r="E20" s="28">
        <v>121</v>
      </c>
      <c r="F20" s="28">
        <v>14</v>
      </c>
      <c r="G20" s="120">
        <v>0.00015046296296296297</v>
      </c>
      <c r="H20" s="120">
        <v>0.0005802083333333333</v>
      </c>
      <c r="I20" s="226">
        <f t="shared" si="0"/>
        <v>0.0007306712962962963</v>
      </c>
      <c r="J20" s="227">
        <f t="shared" si="1"/>
        <v>6</v>
      </c>
      <c r="M20" s="21"/>
      <c r="N20" s="166"/>
      <c r="O20" s="166"/>
      <c r="P20" s="166"/>
      <c r="Q20" s="21"/>
      <c r="R20" s="21"/>
      <c r="S20" s="21"/>
      <c r="T20" s="32"/>
      <c r="U20" s="21"/>
      <c r="X20" s="10"/>
      <c r="Y20" s="11"/>
      <c r="Z20" s="12"/>
      <c r="AA20" s="13"/>
      <c r="AB20" s="14"/>
      <c r="AC20" s="15"/>
      <c r="AD20" s="10"/>
      <c r="AE20" s="10"/>
    </row>
    <row r="21" spans="1:31" ht="10.5" customHeight="1">
      <c r="A21" s="30"/>
      <c r="B21" s="23">
        <v>1</v>
      </c>
      <c r="C21" s="34" t="s">
        <v>127</v>
      </c>
      <c r="D21" s="23" t="s">
        <v>90</v>
      </c>
      <c r="E21" s="23">
        <v>125</v>
      </c>
      <c r="F21" s="23">
        <v>20</v>
      </c>
      <c r="G21" s="118">
        <v>0.00017245370370370372</v>
      </c>
      <c r="H21" s="118">
        <v>0.0005986111111111111</v>
      </c>
      <c r="I21" s="223">
        <f t="shared" si="0"/>
        <v>0.0007710648148148148</v>
      </c>
      <c r="J21" s="225">
        <f t="shared" si="1"/>
        <v>13</v>
      </c>
      <c r="M21" s="21"/>
      <c r="N21" s="166"/>
      <c r="O21" s="166"/>
      <c r="P21" s="166"/>
      <c r="Q21" s="21"/>
      <c r="R21" s="21"/>
      <c r="S21" s="21"/>
      <c r="T21" s="32"/>
      <c r="U21" s="21"/>
      <c r="X21" s="10"/>
      <c r="Y21" s="11"/>
      <c r="Z21" s="12"/>
      <c r="AA21" s="13"/>
      <c r="AB21" s="14"/>
      <c r="AC21" s="15"/>
      <c r="AD21" s="10"/>
      <c r="AE21" s="10"/>
    </row>
    <row r="22" spans="1:31" ht="10.5" customHeight="1">
      <c r="A22" s="30">
        <v>6</v>
      </c>
      <c r="B22" s="37">
        <v>2</v>
      </c>
      <c r="C22" s="35" t="s">
        <v>128</v>
      </c>
      <c r="D22" s="9" t="s">
        <v>120</v>
      </c>
      <c r="E22" s="23">
        <v>125</v>
      </c>
      <c r="F22" s="9">
        <v>21</v>
      </c>
      <c r="G22" s="119">
        <v>0.00017361111111111112</v>
      </c>
      <c r="H22" s="119">
        <v>0.0006127314814814815</v>
      </c>
      <c r="I22" s="223">
        <f t="shared" si="0"/>
        <v>0.0007863425925925926</v>
      </c>
      <c r="J22" s="225">
        <f t="shared" si="1"/>
        <v>16</v>
      </c>
      <c r="L22" s="179"/>
      <c r="M22" s="21"/>
      <c r="N22" s="166"/>
      <c r="O22" s="166"/>
      <c r="P22" s="166"/>
      <c r="Q22" s="21"/>
      <c r="R22" s="21"/>
      <c r="S22" s="21"/>
      <c r="T22" s="32"/>
      <c r="U22" s="33"/>
      <c r="X22" s="10"/>
      <c r="Y22" s="11"/>
      <c r="Z22" s="12"/>
      <c r="AA22" s="13"/>
      <c r="AB22" s="14"/>
      <c r="AC22" s="15"/>
      <c r="AD22" s="10"/>
      <c r="AE22" s="10"/>
    </row>
    <row r="23" spans="1:31" ht="10.5" customHeight="1">
      <c r="A23" s="30"/>
      <c r="B23" s="37">
        <v>3</v>
      </c>
      <c r="C23" s="35" t="s">
        <v>129</v>
      </c>
      <c r="D23" s="9" t="s">
        <v>130</v>
      </c>
      <c r="E23" s="23">
        <v>125</v>
      </c>
      <c r="F23" s="9">
        <v>22</v>
      </c>
      <c r="G23" s="119">
        <v>0.00018148148148148147</v>
      </c>
      <c r="H23" s="119">
        <v>0.0006434027777777778</v>
      </c>
      <c r="I23" s="223">
        <f t="shared" si="0"/>
        <v>0.0008248842592592593</v>
      </c>
      <c r="J23" s="225">
        <f t="shared" si="1"/>
        <v>18</v>
      </c>
      <c r="L23" s="179"/>
      <c r="M23" s="21"/>
      <c r="N23" s="166"/>
      <c r="O23" s="166"/>
      <c r="P23" s="166"/>
      <c r="Q23" s="21"/>
      <c r="R23" s="21"/>
      <c r="S23" s="21"/>
      <c r="T23" s="32"/>
      <c r="U23" s="33"/>
      <c r="X23" s="10"/>
      <c r="Y23" s="11"/>
      <c r="Z23" s="12"/>
      <c r="AA23" s="13"/>
      <c r="AB23" s="14"/>
      <c r="AC23" s="15"/>
      <c r="AD23" s="10"/>
      <c r="AE23" s="10"/>
    </row>
    <row r="24" spans="1:31" ht="10.5" customHeight="1" thickBot="1">
      <c r="A24" s="31"/>
      <c r="B24" s="28">
        <v>4</v>
      </c>
      <c r="C24" s="36" t="s">
        <v>131</v>
      </c>
      <c r="D24" s="28" t="s">
        <v>130</v>
      </c>
      <c r="E24" s="28">
        <v>125</v>
      </c>
      <c r="F24" s="28">
        <v>23</v>
      </c>
      <c r="G24" s="120">
        <v>0.00017476851851851852</v>
      </c>
      <c r="H24" s="120">
        <v>0.0005761574074074074</v>
      </c>
      <c r="I24" s="226">
        <f t="shared" si="0"/>
        <v>0.0007509259259259259</v>
      </c>
      <c r="J24" s="227">
        <f t="shared" si="1"/>
        <v>8</v>
      </c>
      <c r="M24" s="21"/>
      <c r="N24" s="166"/>
      <c r="O24" s="166"/>
      <c r="P24" s="166"/>
      <c r="Q24" s="21"/>
      <c r="R24" s="21"/>
      <c r="S24" s="21"/>
      <c r="T24" s="32"/>
      <c r="U24" s="21"/>
      <c r="X24" s="10"/>
      <c r="Y24" s="11"/>
      <c r="Z24" s="12"/>
      <c r="AA24" s="13"/>
      <c r="AB24" s="14"/>
      <c r="AC24" s="15"/>
      <c r="AD24" s="10"/>
      <c r="AE24" s="10"/>
    </row>
    <row r="25" spans="1:31" ht="10.5" customHeight="1">
      <c r="A25" s="30"/>
      <c r="B25" s="23">
        <v>1</v>
      </c>
      <c r="C25" s="34" t="s">
        <v>175</v>
      </c>
      <c r="D25" s="23" t="s">
        <v>123</v>
      </c>
      <c r="E25" s="23">
        <v>126</v>
      </c>
      <c r="F25" s="23">
        <v>29</v>
      </c>
      <c r="G25" s="118">
        <v>0.00016840277777777782</v>
      </c>
      <c r="H25" s="118">
        <v>0.0006011574074074073</v>
      </c>
      <c r="I25" s="223">
        <f t="shared" si="0"/>
        <v>0.0007695601851851852</v>
      </c>
      <c r="J25" s="225">
        <f>RANK(I25,$I$13:$I$36,1)</f>
        <v>12</v>
      </c>
      <c r="M25" s="21"/>
      <c r="N25" s="166"/>
      <c r="O25" s="166"/>
      <c r="P25" s="166"/>
      <c r="Q25" s="21"/>
      <c r="R25" s="21"/>
      <c r="S25" s="21"/>
      <c r="T25" s="32"/>
      <c r="U25" s="21"/>
      <c r="X25" s="10"/>
      <c r="Y25" s="11"/>
      <c r="Z25" s="12"/>
      <c r="AA25" s="13"/>
      <c r="AB25" s="14"/>
      <c r="AC25" s="15"/>
      <c r="AD25" s="10"/>
      <c r="AE25" s="10"/>
    </row>
    <row r="26" spans="1:31" ht="10.5" customHeight="1">
      <c r="A26" s="30">
        <v>4</v>
      </c>
      <c r="B26" s="37">
        <v>2</v>
      </c>
      <c r="C26" s="154" t="s">
        <v>176</v>
      </c>
      <c r="D26" s="155" t="s">
        <v>123</v>
      </c>
      <c r="E26" s="150">
        <v>126</v>
      </c>
      <c r="F26" s="155">
        <v>30</v>
      </c>
      <c r="G26" s="153">
        <v>0.0002615740740740741</v>
      </c>
      <c r="H26" s="153">
        <v>0.0008680555555555555</v>
      </c>
      <c r="I26" s="229">
        <f t="shared" si="0"/>
        <v>0.0011296296296296297</v>
      </c>
      <c r="J26" s="230">
        <f t="shared" si="1"/>
        <v>23</v>
      </c>
      <c r="K26" s="1" t="s">
        <v>279</v>
      </c>
      <c r="M26" s="21"/>
      <c r="N26" s="166"/>
      <c r="O26" s="166"/>
      <c r="P26" s="166"/>
      <c r="Q26" s="21"/>
      <c r="R26" s="21"/>
      <c r="S26" s="21"/>
      <c r="T26" s="32"/>
      <c r="U26" s="33"/>
      <c r="X26" s="10"/>
      <c r="Y26" s="11"/>
      <c r="Z26" s="12"/>
      <c r="AA26" s="13"/>
      <c r="AB26" s="14"/>
      <c r="AC26" s="15"/>
      <c r="AD26" s="10"/>
      <c r="AE26" s="10"/>
    </row>
    <row r="27" spans="1:31" ht="10.5" customHeight="1">
      <c r="A27" s="30"/>
      <c r="B27" s="37">
        <v>3</v>
      </c>
      <c r="C27" s="35" t="s">
        <v>177</v>
      </c>
      <c r="D27" s="9" t="s">
        <v>120</v>
      </c>
      <c r="E27" s="23">
        <v>126</v>
      </c>
      <c r="F27" s="9">
        <v>31</v>
      </c>
      <c r="G27" s="119">
        <v>0.00018310185185185186</v>
      </c>
      <c r="H27" s="119">
        <v>0.0006659722222222222</v>
      </c>
      <c r="I27" s="223">
        <f t="shared" si="0"/>
        <v>0.000849074074074074</v>
      </c>
      <c r="J27" s="225">
        <f t="shared" si="1"/>
        <v>20</v>
      </c>
      <c r="M27" s="21"/>
      <c r="N27" s="166"/>
      <c r="O27" s="166"/>
      <c r="P27" s="166"/>
      <c r="Q27" s="21"/>
      <c r="R27" s="21"/>
      <c r="S27" s="21"/>
      <c r="T27" s="32"/>
      <c r="U27" s="21"/>
      <c r="X27" s="10"/>
      <c r="Y27" s="11"/>
      <c r="Z27" s="16"/>
      <c r="AA27" s="17"/>
      <c r="AB27" s="14"/>
      <c r="AC27" s="15"/>
      <c r="AD27" s="10"/>
      <c r="AE27" s="10"/>
    </row>
    <row r="28" spans="1:31" ht="10.5" customHeight="1" thickBot="1">
      <c r="A28" s="31"/>
      <c r="B28" s="28">
        <v>4</v>
      </c>
      <c r="C28" s="36" t="s">
        <v>178</v>
      </c>
      <c r="D28" s="28" t="s">
        <v>120</v>
      </c>
      <c r="E28" s="28">
        <v>126</v>
      </c>
      <c r="F28" s="28">
        <v>33</v>
      </c>
      <c r="G28" s="120">
        <v>0.00020381944444444443</v>
      </c>
      <c r="H28" s="120">
        <v>0.0007537037037037036</v>
      </c>
      <c r="I28" s="226">
        <f t="shared" si="0"/>
        <v>0.000957523148148148</v>
      </c>
      <c r="J28" s="227">
        <f t="shared" si="1"/>
        <v>22</v>
      </c>
      <c r="M28" s="21"/>
      <c r="N28" s="166"/>
      <c r="O28" s="166"/>
      <c r="P28" s="166"/>
      <c r="Q28" s="21"/>
      <c r="R28" s="21"/>
      <c r="S28" s="21"/>
      <c r="T28" s="32"/>
      <c r="U28" s="21"/>
      <c r="X28" s="10"/>
      <c r="Y28" s="11"/>
      <c r="Z28" s="12"/>
      <c r="AA28" s="13"/>
      <c r="AB28" s="14"/>
      <c r="AC28" s="15"/>
      <c r="AD28" s="10"/>
      <c r="AE28" s="10"/>
    </row>
    <row r="29" spans="1:31" ht="10.5" customHeight="1">
      <c r="A29" s="30"/>
      <c r="B29" s="23">
        <v>1</v>
      </c>
      <c r="C29" s="34" t="s">
        <v>256</v>
      </c>
      <c r="D29" s="23" t="s">
        <v>130</v>
      </c>
      <c r="E29" s="23">
        <v>127</v>
      </c>
      <c r="F29" s="23">
        <v>38</v>
      </c>
      <c r="G29" s="118">
        <v>0.00016782407407407406</v>
      </c>
      <c r="H29" s="118">
        <v>0.0005887731481481482</v>
      </c>
      <c r="I29" s="223">
        <f t="shared" si="0"/>
        <v>0.0007565972222222222</v>
      </c>
      <c r="J29" s="225">
        <f t="shared" si="1"/>
        <v>9</v>
      </c>
      <c r="M29" s="21"/>
      <c r="N29" s="166"/>
      <c r="O29" s="166"/>
      <c r="P29" s="166"/>
      <c r="Q29" s="21"/>
      <c r="R29" s="21"/>
      <c r="S29" s="21"/>
      <c r="T29" s="32"/>
      <c r="U29" s="21"/>
      <c r="X29" s="10"/>
      <c r="Y29" s="11"/>
      <c r="Z29" s="12"/>
      <c r="AA29" s="13"/>
      <c r="AB29" s="14"/>
      <c r="AC29" s="15"/>
      <c r="AD29" s="10"/>
      <c r="AE29" s="10"/>
    </row>
    <row r="30" spans="1:31" ht="10.5" customHeight="1">
      <c r="A30" s="30">
        <v>2</v>
      </c>
      <c r="B30" s="37">
        <v>2</v>
      </c>
      <c r="C30" s="35" t="s">
        <v>201</v>
      </c>
      <c r="D30" s="9" t="s">
        <v>120</v>
      </c>
      <c r="E30" s="23">
        <v>127</v>
      </c>
      <c r="F30" s="9">
        <v>39</v>
      </c>
      <c r="G30" s="119">
        <v>0.0001574074074074074</v>
      </c>
      <c r="H30" s="119">
        <v>0.0005508101851851852</v>
      </c>
      <c r="I30" s="223">
        <f t="shared" si="0"/>
        <v>0.0007082175925925926</v>
      </c>
      <c r="J30" s="231">
        <f t="shared" si="1"/>
        <v>2</v>
      </c>
      <c r="M30" s="21"/>
      <c r="N30" s="166"/>
      <c r="O30" s="166"/>
      <c r="P30" s="166"/>
      <c r="Q30" s="21"/>
      <c r="R30" s="21"/>
      <c r="S30" s="21"/>
      <c r="T30" s="32"/>
      <c r="U30" s="21"/>
      <c r="X30" s="10"/>
      <c r="Y30" s="11"/>
      <c r="Z30" s="12"/>
      <c r="AA30" s="13"/>
      <c r="AB30" s="14"/>
      <c r="AC30" s="15"/>
      <c r="AD30" s="10"/>
      <c r="AE30" s="10"/>
    </row>
    <row r="31" spans="1:31" ht="10.5" customHeight="1">
      <c r="A31" s="30"/>
      <c r="B31" s="37">
        <v>3</v>
      </c>
      <c r="C31" s="35" t="s">
        <v>202</v>
      </c>
      <c r="D31" s="9" t="s">
        <v>203</v>
      </c>
      <c r="E31" s="23">
        <v>127</v>
      </c>
      <c r="F31" s="23">
        <v>40</v>
      </c>
      <c r="G31" s="119">
        <v>0.00016898148148148146</v>
      </c>
      <c r="H31" s="119">
        <v>0.0005993055555555555</v>
      </c>
      <c r="I31" s="223">
        <f t="shared" si="0"/>
        <v>0.0007682870370370369</v>
      </c>
      <c r="J31" s="225">
        <f t="shared" si="1"/>
        <v>11</v>
      </c>
      <c r="M31" s="21"/>
      <c r="N31" s="166"/>
      <c r="O31" s="166"/>
      <c r="P31" s="166"/>
      <c r="Q31" s="21"/>
      <c r="R31" s="21"/>
      <c r="S31" s="21"/>
      <c r="T31" s="32"/>
      <c r="U31" s="21"/>
      <c r="X31" s="10"/>
      <c r="Y31" s="11"/>
      <c r="Z31" s="12"/>
      <c r="AA31" s="13"/>
      <c r="AB31" s="14"/>
      <c r="AC31" s="15"/>
      <c r="AD31" s="10"/>
      <c r="AE31" s="10"/>
    </row>
    <row r="32" spans="1:31" ht="10.5" customHeight="1" thickBot="1">
      <c r="A32" s="31"/>
      <c r="B32" s="28">
        <v>4</v>
      </c>
      <c r="C32" s="36" t="s">
        <v>204</v>
      </c>
      <c r="D32" s="28" t="s">
        <v>130</v>
      </c>
      <c r="E32" s="28">
        <v>127</v>
      </c>
      <c r="F32" s="28">
        <v>41</v>
      </c>
      <c r="G32" s="120">
        <v>0.00016203703703703703</v>
      </c>
      <c r="H32" s="120">
        <v>0.0005591435185185186</v>
      </c>
      <c r="I32" s="226">
        <f t="shared" si="0"/>
        <v>0.0007211805555555556</v>
      </c>
      <c r="J32" s="227">
        <f t="shared" si="1"/>
        <v>5</v>
      </c>
      <c r="M32" s="21"/>
      <c r="N32" s="166"/>
      <c r="O32" s="166"/>
      <c r="P32" s="166"/>
      <c r="Q32" s="21"/>
      <c r="R32" s="21"/>
      <c r="S32" s="21"/>
      <c r="T32" s="32"/>
      <c r="U32" s="21"/>
      <c r="X32" s="10"/>
      <c r="Y32" s="11"/>
      <c r="Z32" s="12"/>
      <c r="AA32" s="13"/>
      <c r="AB32" s="14"/>
      <c r="AC32" s="15"/>
      <c r="AD32" s="10"/>
      <c r="AE32" s="10"/>
    </row>
    <row r="33" spans="1:31" ht="10.5" customHeight="1">
      <c r="A33" s="30"/>
      <c r="B33" s="23">
        <v>1</v>
      </c>
      <c r="C33" s="34" t="s">
        <v>230</v>
      </c>
      <c r="D33" s="23" t="s">
        <v>90</v>
      </c>
      <c r="E33" s="23">
        <v>135</v>
      </c>
      <c r="F33" s="23">
        <v>47</v>
      </c>
      <c r="G33" s="118">
        <v>0.00015925925925925924</v>
      </c>
      <c r="H33" s="118">
        <v>0.0005530092592592593</v>
      </c>
      <c r="I33" s="223">
        <f t="shared" si="0"/>
        <v>0.0007122685185185185</v>
      </c>
      <c r="J33" s="225">
        <f t="shared" si="1"/>
        <v>4</v>
      </c>
      <c r="M33" s="21"/>
      <c r="N33" s="166"/>
      <c r="O33" s="166"/>
      <c r="P33" s="166"/>
      <c r="Q33" s="21"/>
      <c r="R33" s="21"/>
      <c r="S33" s="21"/>
      <c r="T33" s="32"/>
      <c r="U33" s="21"/>
      <c r="X33" s="10"/>
      <c r="Y33" s="11"/>
      <c r="Z33" s="12"/>
      <c r="AA33" s="13"/>
      <c r="AB33" s="14"/>
      <c r="AC33" s="15"/>
      <c r="AD33" s="10"/>
      <c r="AE33" s="10"/>
    </row>
    <row r="34" spans="1:31" ht="10.5" customHeight="1">
      <c r="A34" s="30">
        <v>3</v>
      </c>
      <c r="B34" s="37">
        <v>2</v>
      </c>
      <c r="C34" s="35" t="s">
        <v>231</v>
      </c>
      <c r="D34" s="9" t="s">
        <v>90</v>
      </c>
      <c r="E34" s="23">
        <v>135</v>
      </c>
      <c r="F34" s="9">
        <v>48</v>
      </c>
      <c r="G34" s="119">
        <v>0.00017407407407407408</v>
      </c>
      <c r="H34" s="119">
        <v>0.0005974537037037037</v>
      </c>
      <c r="I34" s="223">
        <f t="shared" si="0"/>
        <v>0.0007715277777777778</v>
      </c>
      <c r="J34" s="225">
        <f t="shared" si="1"/>
        <v>14</v>
      </c>
      <c r="L34" s="179"/>
      <c r="M34" s="21"/>
      <c r="N34" s="166"/>
      <c r="O34" s="166"/>
      <c r="P34" s="166"/>
      <c r="Q34" s="21"/>
      <c r="R34" s="21"/>
      <c r="S34" s="21"/>
      <c r="T34" s="32"/>
      <c r="U34" s="21"/>
      <c r="X34" s="10"/>
      <c r="Y34" s="11"/>
      <c r="Z34" s="12"/>
      <c r="AA34" s="13"/>
      <c r="AB34" s="14"/>
      <c r="AC34" s="15"/>
      <c r="AD34" s="10"/>
      <c r="AE34" s="10"/>
    </row>
    <row r="35" spans="1:31" ht="10.5" customHeight="1">
      <c r="A35" s="30"/>
      <c r="B35" s="37">
        <v>3</v>
      </c>
      <c r="C35" s="35" t="s">
        <v>232</v>
      </c>
      <c r="D35" s="9" t="s">
        <v>120</v>
      </c>
      <c r="E35" s="23">
        <v>135</v>
      </c>
      <c r="F35" s="23">
        <v>49</v>
      </c>
      <c r="G35" s="119">
        <v>0.00016597222222222222</v>
      </c>
      <c r="H35" s="119">
        <v>0.0005931712962962963</v>
      </c>
      <c r="I35" s="223">
        <f t="shared" si="0"/>
        <v>0.0007591435185185185</v>
      </c>
      <c r="J35" s="225">
        <f t="shared" si="1"/>
        <v>10</v>
      </c>
      <c r="L35" s="179"/>
      <c r="M35" s="21"/>
      <c r="N35" s="166"/>
      <c r="O35" s="166"/>
      <c r="P35" s="166"/>
      <c r="Q35" s="21"/>
      <c r="R35" s="21"/>
      <c r="S35" s="21"/>
      <c r="T35" s="32"/>
      <c r="U35" s="21"/>
      <c r="X35" s="10"/>
      <c r="Y35" s="11"/>
      <c r="Z35" s="12"/>
      <c r="AA35" s="13"/>
      <c r="AB35" s="14"/>
      <c r="AC35" s="15"/>
      <c r="AD35" s="10"/>
      <c r="AE35" s="10"/>
    </row>
    <row r="36" spans="1:31" ht="10.5" customHeight="1" thickBot="1">
      <c r="A36" s="31"/>
      <c r="B36" s="28">
        <v>4</v>
      </c>
      <c r="C36" s="147" t="s">
        <v>233</v>
      </c>
      <c r="D36" s="148" t="s">
        <v>125</v>
      </c>
      <c r="E36" s="148">
        <v>135</v>
      </c>
      <c r="F36" s="148">
        <v>53</v>
      </c>
      <c r="G36" s="153">
        <v>0.0002615740740740741</v>
      </c>
      <c r="H36" s="153">
        <v>0.0008680555555555555</v>
      </c>
      <c r="I36" s="232">
        <f t="shared" si="0"/>
        <v>0.0011296296296296297</v>
      </c>
      <c r="J36" s="233">
        <f t="shared" si="1"/>
        <v>23</v>
      </c>
      <c r="K36" s="1" t="s">
        <v>279</v>
      </c>
      <c r="M36" s="21"/>
      <c r="N36" s="166"/>
      <c r="O36" s="166"/>
      <c r="P36" s="166"/>
      <c r="Q36" s="21"/>
      <c r="R36" s="21"/>
      <c r="S36" s="21"/>
      <c r="T36" s="32"/>
      <c r="U36" s="21"/>
      <c r="X36" s="10"/>
      <c r="Y36" s="11"/>
      <c r="Z36" s="12"/>
      <c r="AA36" s="13"/>
      <c r="AB36" s="14"/>
      <c r="AC36" s="15"/>
      <c r="AD36" s="10"/>
      <c r="AE36" s="10"/>
    </row>
    <row r="37" spans="1:45" s="59" customFormat="1" ht="12.75" customHeight="1" thickBot="1">
      <c r="A37" s="68"/>
      <c r="B37" s="68"/>
      <c r="C37" s="183" t="s">
        <v>242</v>
      </c>
      <c r="D37" s="184"/>
      <c r="E37" s="184"/>
      <c r="F37" s="184"/>
      <c r="G37" s="184"/>
      <c r="H37" s="185"/>
      <c r="I37" s="70"/>
      <c r="J37" s="71"/>
      <c r="L37" s="170"/>
      <c r="M37" s="171"/>
      <c r="N37" s="171"/>
      <c r="O37" s="171"/>
      <c r="P37" s="171"/>
      <c r="Q37" s="171"/>
      <c r="R37" s="171"/>
      <c r="S37" s="171"/>
      <c r="T37" s="171"/>
      <c r="U37" s="171"/>
      <c r="V37" s="61"/>
      <c r="W37" s="61"/>
      <c r="X37" s="62"/>
      <c r="Y37" s="63"/>
      <c r="Z37" s="64"/>
      <c r="AA37" s="65"/>
      <c r="AB37" s="66"/>
      <c r="AC37" s="63"/>
      <c r="AD37" s="67"/>
      <c r="AE37" s="65"/>
      <c r="AF37" s="66"/>
      <c r="AG37" s="65"/>
      <c r="AH37" s="63"/>
      <c r="AI37" s="64"/>
      <c r="AJ37" s="65"/>
      <c r="AK37" s="66"/>
      <c r="AL37" s="61"/>
      <c r="AM37" s="64"/>
      <c r="AN37" s="65"/>
      <c r="AO37" s="66"/>
      <c r="AP37" s="63"/>
      <c r="AQ37" s="63"/>
      <c r="AR37" s="63"/>
      <c r="AS37" s="61"/>
    </row>
    <row r="38" spans="1:45" s="59" customFormat="1" ht="27" customHeight="1" thickBot="1">
      <c r="A38" s="24" t="s">
        <v>4</v>
      </c>
      <c r="B38" s="24" t="s">
        <v>4</v>
      </c>
      <c r="C38" s="25" t="s">
        <v>120</v>
      </c>
      <c r="D38" s="25" t="s">
        <v>0</v>
      </c>
      <c r="E38" s="25" t="s">
        <v>6</v>
      </c>
      <c r="F38" s="25" t="s">
        <v>7</v>
      </c>
      <c r="G38" s="25" t="s">
        <v>28</v>
      </c>
      <c r="H38" s="25" t="s">
        <v>30</v>
      </c>
      <c r="I38" s="25" t="s">
        <v>27</v>
      </c>
      <c r="J38" s="26" t="s">
        <v>2</v>
      </c>
      <c r="L38" s="60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2"/>
      <c r="Y38" s="63"/>
      <c r="Z38" s="64"/>
      <c r="AA38" s="65"/>
      <c r="AB38" s="66"/>
      <c r="AC38" s="63"/>
      <c r="AD38" s="67"/>
      <c r="AE38" s="65"/>
      <c r="AF38" s="66"/>
      <c r="AG38" s="65"/>
      <c r="AH38" s="63"/>
      <c r="AI38" s="64"/>
      <c r="AJ38" s="65"/>
      <c r="AK38" s="66"/>
      <c r="AL38" s="61"/>
      <c r="AM38" s="64"/>
      <c r="AN38" s="65"/>
      <c r="AO38" s="66"/>
      <c r="AP38" s="63"/>
      <c r="AQ38" s="63"/>
      <c r="AR38" s="63"/>
      <c r="AS38" s="61"/>
    </row>
    <row r="39" spans="1:45" ht="10.5" customHeight="1">
      <c r="A39" s="30"/>
      <c r="B39" s="23">
        <v>1</v>
      </c>
      <c r="C39" s="34" t="s">
        <v>124</v>
      </c>
      <c r="D39" s="23" t="s">
        <v>125</v>
      </c>
      <c r="E39" s="23">
        <v>117</v>
      </c>
      <c r="F39" s="23">
        <v>6</v>
      </c>
      <c r="G39" s="118">
        <v>0.00015983796296296297</v>
      </c>
      <c r="H39" s="118">
        <v>0.0008347222222222223</v>
      </c>
      <c r="I39" s="223">
        <f aca="true" t="shared" si="2" ref="I39:I62">SUM(G39:H39)</f>
        <v>0.0009945601851851851</v>
      </c>
      <c r="J39" s="225">
        <f>RANK(I39,$I$39:$I$62,1)</f>
        <v>24</v>
      </c>
      <c r="M39" s="21"/>
      <c r="N39" s="166"/>
      <c r="O39" s="166"/>
      <c r="P39" s="166"/>
      <c r="Q39" s="21"/>
      <c r="R39" s="21"/>
      <c r="S39" s="21"/>
      <c r="T39" s="32"/>
      <c r="U39" s="33"/>
      <c r="X39" s="10"/>
      <c r="Y39" s="11"/>
      <c r="Z39" s="12"/>
      <c r="AA39" s="13"/>
      <c r="AB39" s="14"/>
      <c r="AC39" s="11"/>
      <c r="AD39" s="12"/>
      <c r="AE39" s="13"/>
      <c r="AF39" s="14"/>
      <c r="AG39" s="15"/>
      <c r="AH39" s="11"/>
      <c r="AI39" s="12"/>
      <c r="AJ39" s="13"/>
      <c r="AK39" s="14"/>
      <c r="AL39" s="19"/>
      <c r="AM39" s="12"/>
      <c r="AN39" s="13"/>
      <c r="AO39" s="14"/>
      <c r="AP39" s="11"/>
      <c r="AQ39" s="11"/>
      <c r="AR39" s="11"/>
      <c r="AS39" s="19"/>
    </row>
    <row r="40" spans="1:45" ht="10.5" customHeight="1">
      <c r="A40" s="30">
        <v>1</v>
      </c>
      <c r="B40" s="37">
        <v>2</v>
      </c>
      <c r="C40" s="35" t="s">
        <v>273</v>
      </c>
      <c r="D40" s="9" t="s">
        <v>120</v>
      </c>
      <c r="E40" s="23">
        <v>117</v>
      </c>
      <c r="F40" s="9">
        <v>7</v>
      </c>
      <c r="G40" s="119">
        <v>0.00015833333333333332</v>
      </c>
      <c r="H40" s="119">
        <v>0.0008025462962962963</v>
      </c>
      <c r="I40" s="223">
        <f t="shared" si="2"/>
        <v>0.0009608796296296297</v>
      </c>
      <c r="J40" s="225">
        <f aca="true" t="shared" si="3" ref="J40:J62">RANK(I40,$I$39:$I$62,1)</f>
        <v>19</v>
      </c>
      <c r="M40" s="21"/>
      <c r="N40" s="166"/>
      <c r="O40" s="166"/>
      <c r="P40" s="166"/>
      <c r="Q40" s="21"/>
      <c r="R40" s="21"/>
      <c r="S40" s="21"/>
      <c r="T40" s="32"/>
      <c r="U40" s="21"/>
      <c r="X40" s="10"/>
      <c r="Y40" s="11"/>
      <c r="Z40" s="12"/>
      <c r="AA40" s="13"/>
      <c r="AB40" s="14"/>
      <c r="AC40" s="11"/>
      <c r="AD40" s="12"/>
      <c r="AE40" s="13"/>
      <c r="AF40" s="14"/>
      <c r="AG40" s="15"/>
      <c r="AH40" s="11"/>
      <c r="AI40" s="12"/>
      <c r="AJ40" s="13"/>
      <c r="AK40" s="14"/>
      <c r="AL40" s="19"/>
      <c r="AM40" s="12"/>
      <c r="AN40" s="13"/>
      <c r="AO40" s="14"/>
      <c r="AP40" s="11"/>
      <c r="AQ40" s="11"/>
      <c r="AR40" s="11"/>
      <c r="AS40" s="19"/>
    </row>
    <row r="41" spans="1:45" ht="10.5" customHeight="1">
      <c r="A41" s="30"/>
      <c r="B41" s="37">
        <v>3</v>
      </c>
      <c r="C41" s="35" t="s">
        <v>126</v>
      </c>
      <c r="D41" s="9" t="s">
        <v>90</v>
      </c>
      <c r="E41" s="23">
        <v>117</v>
      </c>
      <c r="F41" s="23">
        <v>8</v>
      </c>
      <c r="G41" s="119">
        <v>0.00015625</v>
      </c>
      <c r="H41" s="119">
        <v>0.0008202546296296297</v>
      </c>
      <c r="I41" s="223">
        <f t="shared" si="2"/>
        <v>0.0009765046296296297</v>
      </c>
      <c r="J41" s="225">
        <f t="shared" si="3"/>
        <v>23</v>
      </c>
      <c r="M41" s="21"/>
      <c r="N41" s="166"/>
      <c r="O41" s="166"/>
      <c r="P41" s="166"/>
      <c r="Q41" s="21"/>
      <c r="R41" s="21"/>
      <c r="S41" s="21"/>
      <c r="T41" s="32"/>
      <c r="U41" s="21"/>
      <c r="X41" s="10"/>
      <c r="Y41" s="11"/>
      <c r="Z41" s="12"/>
      <c r="AA41" s="13"/>
      <c r="AB41" s="14"/>
      <c r="AC41" s="11"/>
      <c r="AD41" s="12"/>
      <c r="AE41" s="13"/>
      <c r="AF41" s="14"/>
      <c r="AG41" s="15"/>
      <c r="AH41" s="11"/>
      <c r="AI41" s="12"/>
      <c r="AJ41" s="13"/>
      <c r="AK41" s="14"/>
      <c r="AL41" s="19"/>
      <c r="AM41" s="12"/>
      <c r="AN41" s="13"/>
      <c r="AO41" s="14"/>
      <c r="AP41" s="11"/>
      <c r="AQ41" s="11"/>
      <c r="AR41" s="11"/>
      <c r="AS41" s="19"/>
    </row>
    <row r="42" spans="1:45" ht="10.5" customHeight="1" thickBot="1">
      <c r="A42" s="31"/>
      <c r="B42" s="28">
        <v>4</v>
      </c>
      <c r="C42" s="36" t="s">
        <v>272</v>
      </c>
      <c r="D42" s="28" t="s">
        <v>120</v>
      </c>
      <c r="E42" s="28">
        <v>117</v>
      </c>
      <c r="F42" s="28">
        <v>10</v>
      </c>
      <c r="G42" s="120">
        <v>0.00014710648148148149</v>
      </c>
      <c r="H42" s="120">
        <v>0.000822800925925926</v>
      </c>
      <c r="I42" s="226">
        <f t="shared" si="2"/>
        <v>0.0009699074074074075</v>
      </c>
      <c r="J42" s="227">
        <f t="shared" si="3"/>
        <v>21</v>
      </c>
      <c r="M42" s="21"/>
      <c r="N42" s="166"/>
      <c r="O42" s="166"/>
      <c r="P42" s="166"/>
      <c r="Q42" s="21"/>
      <c r="R42" s="21"/>
      <c r="S42" s="21"/>
      <c r="T42" s="32"/>
      <c r="U42" s="21"/>
      <c r="X42" s="10"/>
      <c r="Y42" s="11"/>
      <c r="Z42" s="12"/>
      <c r="AA42" s="13"/>
      <c r="AB42" s="14"/>
      <c r="AC42" s="11"/>
      <c r="AD42" s="12"/>
      <c r="AE42" s="13"/>
      <c r="AF42" s="14"/>
      <c r="AG42" s="15"/>
      <c r="AH42" s="11"/>
      <c r="AI42" s="12"/>
      <c r="AJ42" s="13"/>
      <c r="AK42" s="14"/>
      <c r="AL42" s="19"/>
      <c r="AM42" s="12"/>
      <c r="AN42" s="13"/>
      <c r="AO42" s="14"/>
      <c r="AP42" s="11"/>
      <c r="AQ42" s="11"/>
      <c r="AR42" s="11"/>
      <c r="AS42" s="19"/>
    </row>
    <row r="43" spans="1:45" ht="10.5" customHeight="1">
      <c r="A43" s="30"/>
      <c r="B43" s="23">
        <v>1</v>
      </c>
      <c r="C43" s="34" t="s">
        <v>84</v>
      </c>
      <c r="D43" s="23">
        <v>11</v>
      </c>
      <c r="E43" s="23">
        <v>121</v>
      </c>
      <c r="F43" s="23">
        <v>15</v>
      </c>
      <c r="G43" s="118">
        <v>0.00014062500000000002</v>
      </c>
      <c r="H43" s="118">
        <v>0.0006616898148148147</v>
      </c>
      <c r="I43" s="223">
        <f t="shared" si="2"/>
        <v>0.0008023148148148147</v>
      </c>
      <c r="J43" s="228">
        <f t="shared" si="3"/>
        <v>1</v>
      </c>
      <c r="M43" s="21"/>
      <c r="N43" s="166"/>
      <c r="O43" s="166"/>
      <c r="P43" s="166"/>
      <c r="Q43" s="21"/>
      <c r="R43" s="21"/>
      <c r="S43" s="21"/>
      <c r="T43" s="32"/>
      <c r="U43" s="21"/>
      <c r="X43" s="10"/>
      <c r="Y43" s="11"/>
      <c r="Z43" s="12"/>
      <c r="AA43" s="13"/>
      <c r="AB43" s="14"/>
      <c r="AC43" s="11"/>
      <c r="AD43" s="12"/>
      <c r="AE43" s="13"/>
      <c r="AF43" s="14"/>
      <c r="AG43" s="15"/>
      <c r="AH43" s="11"/>
      <c r="AI43" s="12"/>
      <c r="AJ43" s="13"/>
      <c r="AK43" s="14"/>
      <c r="AL43" s="19"/>
      <c r="AM43" s="12"/>
      <c r="AN43" s="13"/>
      <c r="AO43" s="14"/>
      <c r="AP43" s="11"/>
      <c r="AQ43" s="11"/>
      <c r="AR43" s="11"/>
      <c r="AS43" s="19"/>
    </row>
    <row r="44" spans="1:45" ht="10.5" customHeight="1">
      <c r="A44" s="30">
        <v>5</v>
      </c>
      <c r="B44" s="37">
        <v>2</v>
      </c>
      <c r="C44" s="35" t="s">
        <v>85</v>
      </c>
      <c r="D44" s="9">
        <v>11</v>
      </c>
      <c r="E44" s="23">
        <v>121</v>
      </c>
      <c r="F44" s="9">
        <v>17</v>
      </c>
      <c r="G44" s="119">
        <v>0.00014618055555555557</v>
      </c>
      <c r="H44" s="119">
        <v>0.0007113425925925925</v>
      </c>
      <c r="I44" s="223">
        <f t="shared" si="2"/>
        <v>0.0008575231481481481</v>
      </c>
      <c r="J44" s="225">
        <f t="shared" si="3"/>
        <v>6</v>
      </c>
      <c r="M44" s="21"/>
      <c r="N44" s="166"/>
      <c r="O44" s="166"/>
      <c r="P44" s="166"/>
      <c r="Q44" s="21"/>
      <c r="R44" s="21"/>
      <c r="S44" s="21"/>
      <c r="T44" s="32"/>
      <c r="U44" s="21"/>
      <c r="X44" s="10"/>
      <c r="Y44" s="11"/>
      <c r="Z44" s="12"/>
      <c r="AA44" s="13"/>
      <c r="AB44" s="14"/>
      <c r="AC44" s="11"/>
      <c r="AD44" s="12"/>
      <c r="AE44" s="13"/>
      <c r="AF44" s="14"/>
      <c r="AG44" s="15"/>
      <c r="AH44" s="11"/>
      <c r="AI44" s="12"/>
      <c r="AJ44" s="13"/>
      <c r="AK44" s="14"/>
      <c r="AL44" s="19"/>
      <c r="AM44" s="12"/>
      <c r="AN44" s="13"/>
      <c r="AO44" s="14"/>
      <c r="AP44" s="11"/>
      <c r="AQ44" s="11"/>
      <c r="AR44" s="11"/>
      <c r="AS44" s="19"/>
    </row>
    <row r="45" spans="1:45" ht="10.5" customHeight="1">
      <c r="A45" s="30"/>
      <c r="B45" s="37">
        <v>3</v>
      </c>
      <c r="C45" s="35" t="s">
        <v>265</v>
      </c>
      <c r="D45" s="9">
        <v>10</v>
      </c>
      <c r="E45" s="23">
        <v>121</v>
      </c>
      <c r="F45" s="23">
        <v>18</v>
      </c>
      <c r="G45" s="119">
        <v>0.00014895833333333333</v>
      </c>
      <c r="H45" s="119">
        <v>0.0007877314814814816</v>
      </c>
      <c r="I45" s="223">
        <f t="shared" si="2"/>
        <v>0.0009366898148148149</v>
      </c>
      <c r="J45" s="225">
        <f t="shared" si="3"/>
        <v>18</v>
      </c>
      <c r="M45" s="21"/>
      <c r="N45" s="166"/>
      <c r="O45" s="166"/>
      <c r="P45" s="166"/>
      <c r="Q45" s="21"/>
      <c r="R45" s="21"/>
      <c r="S45" s="21"/>
      <c r="T45" s="32"/>
      <c r="U45" s="21"/>
      <c r="X45" s="10"/>
      <c r="Y45" s="11"/>
      <c r="Z45" s="12"/>
      <c r="AA45" s="13"/>
      <c r="AB45" s="14"/>
      <c r="AC45" s="11"/>
      <c r="AD45" s="12"/>
      <c r="AE45" s="13"/>
      <c r="AF45" s="14"/>
      <c r="AG45" s="15"/>
      <c r="AH45" s="11"/>
      <c r="AI45" s="12"/>
      <c r="AJ45" s="13"/>
      <c r="AK45" s="14"/>
      <c r="AL45" s="19"/>
      <c r="AM45" s="12"/>
      <c r="AN45" s="13"/>
      <c r="AO45" s="14"/>
      <c r="AP45" s="11"/>
      <c r="AQ45" s="11"/>
      <c r="AR45" s="11"/>
      <c r="AS45" s="19"/>
    </row>
    <row r="46" spans="1:45" ht="10.5" customHeight="1" thickBot="1">
      <c r="A46" s="31"/>
      <c r="B46" s="28">
        <v>4</v>
      </c>
      <c r="C46" s="36" t="s">
        <v>86</v>
      </c>
      <c r="D46" s="28">
        <v>11</v>
      </c>
      <c r="E46" s="28">
        <v>121</v>
      </c>
      <c r="F46" s="28">
        <v>19</v>
      </c>
      <c r="G46" s="120">
        <v>0.00015555555555555556</v>
      </c>
      <c r="H46" s="120">
        <v>0.00081875</v>
      </c>
      <c r="I46" s="226">
        <f t="shared" si="2"/>
        <v>0.0009743055555555556</v>
      </c>
      <c r="J46" s="227">
        <f t="shared" si="3"/>
        <v>22</v>
      </c>
      <c r="M46" s="21"/>
      <c r="N46" s="166"/>
      <c r="O46" s="166"/>
      <c r="P46" s="166"/>
      <c r="Q46" s="21"/>
      <c r="R46" s="21"/>
      <c r="S46" s="21"/>
      <c r="T46" s="32"/>
      <c r="U46" s="21"/>
      <c r="X46" s="10"/>
      <c r="Y46" s="11"/>
      <c r="Z46" s="12"/>
      <c r="AA46" s="13"/>
      <c r="AB46" s="14"/>
      <c r="AC46" s="11"/>
      <c r="AD46" s="12"/>
      <c r="AE46" s="13"/>
      <c r="AF46" s="14"/>
      <c r="AG46" s="15"/>
      <c r="AH46" s="11"/>
      <c r="AI46" s="12"/>
      <c r="AJ46" s="13"/>
      <c r="AK46" s="14"/>
      <c r="AL46" s="19"/>
      <c r="AM46" s="12"/>
      <c r="AN46" s="13"/>
      <c r="AO46" s="14"/>
      <c r="AP46" s="11"/>
      <c r="AQ46" s="11"/>
      <c r="AR46" s="11"/>
      <c r="AS46" s="19"/>
    </row>
    <row r="47" spans="1:45" ht="10.5" customHeight="1">
      <c r="A47" s="30"/>
      <c r="B47" s="23">
        <v>1</v>
      </c>
      <c r="C47" s="34" t="s">
        <v>132</v>
      </c>
      <c r="D47" s="23" t="s">
        <v>125</v>
      </c>
      <c r="E47" s="23">
        <v>125</v>
      </c>
      <c r="F47" s="23">
        <v>24</v>
      </c>
      <c r="G47" s="118">
        <v>0.00014351851851851852</v>
      </c>
      <c r="H47" s="118">
        <v>0.0006908564814814815</v>
      </c>
      <c r="I47" s="223">
        <f t="shared" si="2"/>
        <v>0.000834375</v>
      </c>
      <c r="J47" s="224">
        <f t="shared" si="3"/>
        <v>3</v>
      </c>
      <c r="L47" s="179"/>
      <c r="M47" s="21"/>
      <c r="N47" s="166"/>
      <c r="O47" s="166"/>
      <c r="P47" s="166"/>
      <c r="Q47" s="21"/>
      <c r="R47" s="21"/>
      <c r="S47" s="21"/>
      <c r="T47" s="32"/>
      <c r="U47" s="33"/>
      <c r="X47" s="10"/>
      <c r="Y47" s="11"/>
      <c r="Z47" s="12"/>
      <c r="AA47" s="13"/>
      <c r="AB47" s="14"/>
      <c r="AC47" s="11"/>
      <c r="AD47" s="12"/>
      <c r="AE47" s="13"/>
      <c r="AF47" s="14"/>
      <c r="AG47" s="15"/>
      <c r="AH47" s="11"/>
      <c r="AI47" s="12"/>
      <c r="AJ47" s="13"/>
      <c r="AK47" s="14"/>
      <c r="AL47" s="19"/>
      <c r="AM47" s="12"/>
      <c r="AN47" s="13"/>
      <c r="AO47" s="14"/>
      <c r="AP47" s="11"/>
      <c r="AQ47" s="11"/>
      <c r="AR47" s="11"/>
      <c r="AS47" s="19"/>
    </row>
    <row r="48" spans="1:45" ht="10.5" customHeight="1">
      <c r="A48" s="30">
        <v>6</v>
      </c>
      <c r="B48" s="37">
        <v>2</v>
      </c>
      <c r="C48" s="35" t="s">
        <v>133</v>
      </c>
      <c r="D48" s="9" t="s">
        <v>125</v>
      </c>
      <c r="E48" s="23">
        <v>125</v>
      </c>
      <c r="F48" s="9">
        <v>25</v>
      </c>
      <c r="G48" s="119">
        <v>0.00014409722222222222</v>
      </c>
      <c r="H48" s="119">
        <v>0.000716898148148148</v>
      </c>
      <c r="I48" s="223">
        <f t="shared" si="2"/>
        <v>0.0008609953703703703</v>
      </c>
      <c r="J48" s="225">
        <f t="shared" si="3"/>
        <v>7</v>
      </c>
      <c r="L48" s="179"/>
      <c r="M48" s="21"/>
      <c r="N48" s="166"/>
      <c r="O48" s="166"/>
      <c r="P48" s="166"/>
      <c r="Q48" s="21"/>
      <c r="R48" s="21"/>
      <c r="S48" s="21"/>
      <c r="T48" s="32"/>
      <c r="U48" s="21"/>
      <c r="X48" s="10"/>
      <c r="Y48" s="11"/>
      <c r="Z48" s="12"/>
      <c r="AA48" s="13"/>
      <c r="AB48" s="14"/>
      <c r="AC48" s="11"/>
      <c r="AD48" s="12"/>
      <c r="AE48" s="13"/>
      <c r="AF48" s="14"/>
      <c r="AG48" s="15"/>
      <c r="AH48" s="11"/>
      <c r="AI48" s="12"/>
      <c r="AJ48" s="13"/>
      <c r="AK48" s="14"/>
      <c r="AL48" s="19"/>
      <c r="AM48" s="12"/>
      <c r="AN48" s="13"/>
      <c r="AO48" s="14"/>
      <c r="AP48" s="11"/>
      <c r="AQ48" s="11"/>
      <c r="AR48" s="11"/>
      <c r="AS48" s="11"/>
    </row>
    <row r="49" spans="1:45" ht="10.5" customHeight="1">
      <c r="A49" s="30"/>
      <c r="B49" s="37">
        <v>3</v>
      </c>
      <c r="C49" s="35" t="s">
        <v>134</v>
      </c>
      <c r="D49" s="9" t="s">
        <v>120</v>
      </c>
      <c r="E49" s="23">
        <v>125</v>
      </c>
      <c r="F49" s="23">
        <v>26</v>
      </c>
      <c r="G49" s="119">
        <v>0.0001457175925925926</v>
      </c>
      <c r="H49" s="119">
        <v>0.0007112268518518519</v>
      </c>
      <c r="I49" s="223">
        <f t="shared" si="2"/>
        <v>0.0008569444444444445</v>
      </c>
      <c r="J49" s="225">
        <f t="shared" si="3"/>
        <v>5</v>
      </c>
      <c r="M49" s="21"/>
      <c r="N49" s="166"/>
      <c r="O49" s="166"/>
      <c r="P49" s="166"/>
      <c r="Q49" s="21"/>
      <c r="R49" s="21"/>
      <c r="S49" s="21"/>
      <c r="T49" s="32"/>
      <c r="U49" s="21"/>
      <c r="X49" s="10"/>
      <c r="Y49" s="11"/>
      <c r="Z49" s="12"/>
      <c r="AA49" s="13"/>
      <c r="AB49" s="14"/>
      <c r="AC49" s="11"/>
      <c r="AD49" s="12"/>
      <c r="AE49" s="13"/>
      <c r="AF49" s="14"/>
      <c r="AG49" s="15"/>
      <c r="AH49" s="11"/>
      <c r="AI49" s="12"/>
      <c r="AJ49" s="13"/>
      <c r="AK49" s="14"/>
      <c r="AL49" s="19"/>
      <c r="AM49" s="12"/>
      <c r="AN49" s="13"/>
      <c r="AO49" s="14"/>
      <c r="AP49" s="11"/>
      <c r="AQ49" s="11"/>
      <c r="AR49" s="11"/>
      <c r="AS49" s="19"/>
    </row>
    <row r="50" spans="1:45" ht="10.5" customHeight="1" thickBot="1">
      <c r="A50" s="31"/>
      <c r="B50" s="28">
        <v>4</v>
      </c>
      <c r="C50" s="36" t="s">
        <v>135</v>
      </c>
      <c r="D50" s="28" t="s">
        <v>130</v>
      </c>
      <c r="E50" s="28">
        <v>125</v>
      </c>
      <c r="F50" s="28">
        <v>27</v>
      </c>
      <c r="G50" s="120">
        <v>0.00014965277777777777</v>
      </c>
      <c r="H50" s="120">
        <v>0.0006778935185185185</v>
      </c>
      <c r="I50" s="226">
        <f t="shared" si="2"/>
        <v>0.0008275462962962963</v>
      </c>
      <c r="J50" s="234">
        <f t="shared" si="3"/>
        <v>2</v>
      </c>
      <c r="M50" s="21"/>
      <c r="N50" s="166"/>
      <c r="O50" s="166"/>
      <c r="P50" s="166"/>
      <c r="Q50" s="21"/>
      <c r="R50" s="21"/>
      <c r="S50" s="21"/>
      <c r="T50" s="32"/>
      <c r="U50" s="21"/>
      <c r="X50" s="10"/>
      <c r="Y50" s="11"/>
      <c r="Z50" s="12"/>
      <c r="AA50" s="13"/>
      <c r="AB50" s="14"/>
      <c r="AC50" s="11"/>
      <c r="AD50" s="12"/>
      <c r="AE50" s="13"/>
      <c r="AF50" s="14"/>
      <c r="AG50" s="15"/>
      <c r="AH50" s="11"/>
      <c r="AI50" s="12"/>
      <c r="AJ50" s="13"/>
      <c r="AK50" s="14"/>
      <c r="AL50" s="19"/>
      <c r="AM50" s="12"/>
      <c r="AN50" s="13"/>
      <c r="AO50" s="14"/>
      <c r="AP50" s="11"/>
      <c r="AQ50" s="11"/>
      <c r="AR50" s="11"/>
      <c r="AS50" s="11"/>
    </row>
    <row r="51" spans="1:45" ht="10.5" customHeight="1">
      <c r="A51" s="30"/>
      <c r="B51" s="23">
        <v>1</v>
      </c>
      <c r="C51" s="34" t="s">
        <v>172</v>
      </c>
      <c r="D51" s="23">
        <v>11</v>
      </c>
      <c r="E51" s="23">
        <v>126</v>
      </c>
      <c r="F51" s="23">
        <v>34</v>
      </c>
      <c r="G51" s="118">
        <v>0.00015243055555555555</v>
      </c>
      <c r="H51" s="118">
        <v>0.0007317129629629631</v>
      </c>
      <c r="I51" s="223">
        <f t="shared" si="2"/>
        <v>0.0008841435185185187</v>
      </c>
      <c r="J51" s="225">
        <f t="shared" si="3"/>
        <v>10</v>
      </c>
      <c r="M51" s="21"/>
      <c r="N51" s="166"/>
      <c r="O51" s="166"/>
      <c r="P51" s="166"/>
      <c r="Q51" s="21"/>
      <c r="R51" s="21"/>
      <c r="S51" s="21"/>
      <c r="T51" s="32"/>
      <c r="U51" s="21"/>
      <c r="X51" s="10"/>
      <c r="Y51" s="11"/>
      <c r="Z51" s="12"/>
      <c r="AA51" s="13"/>
      <c r="AB51" s="14"/>
      <c r="AC51" s="11"/>
      <c r="AD51" s="20"/>
      <c r="AE51" s="17"/>
      <c r="AF51" s="14"/>
      <c r="AG51" s="15"/>
      <c r="AH51" s="11"/>
      <c r="AI51" s="12"/>
      <c r="AJ51" s="13"/>
      <c r="AK51" s="14"/>
      <c r="AL51" s="19"/>
      <c r="AM51" s="12"/>
      <c r="AN51" s="13"/>
      <c r="AO51" s="14"/>
      <c r="AP51" s="11"/>
      <c r="AQ51" s="11"/>
      <c r="AR51" s="11"/>
      <c r="AS51" s="19"/>
    </row>
    <row r="52" spans="1:45" ht="10.5" customHeight="1">
      <c r="A52" s="30">
        <v>4</v>
      </c>
      <c r="B52" s="37">
        <v>2</v>
      </c>
      <c r="C52" s="35" t="s">
        <v>173</v>
      </c>
      <c r="D52" s="9">
        <v>11</v>
      </c>
      <c r="E52" s="23">
        <v>126</v>
      </c>
      <c r="F52" s="9">
        <v>35</v>
      </c>
      <c r="G52" s="119">
        <v>0.00015081018518518517</v>
      </c>
      <c r="H52" s="119">
        <v>0.0007498842592592593</v>
      </c>
      <c r="I52" s="223">
        <f t="shared" si="2"/>
        <v>0.0009006944444444444</v>
      </c>
      <c r="J52" s="225">
        <f t="shared" si="3"/>
        <v>14</v>
      </c>
      <c r="M52" s="21"/>
      <c r="N52" s="166"/>
      <c r="O52" s="166"/>
      <c r="P52" s="166"/>
      <c r="Q52" s="21"/>
      <c r="R52" s="21"/>
      <c r="S52" s="21"/>
      <c r="T52" s="32"/>
      <c r="U52" s="21"/>
      <c r="X52" s="10"/>
      <c r="Y52" s="11"/>
      <c r="Z52" s="12"/>
      <c r="AA52" s="13"/>
      <c r="AB52" s="14"/>
      <c r="AC52" s="11"/>
      <c r="AD52" s="12"/>
      <c r="AE52" s="13"/>
      <c r="AF52" s="14"/>
      <c r="AG52" s="15"/>
      <c r="AH52" s="11"/>
      <c r="AI52" s="12"/>
      <c r="AJ52" s="13"/>
      <c r="AK52" s="14"/>
      <c r="AL52" s="19"/>
      <c r="AM52" s="12"/>
      <c r="AN52" s="13"/>
      <c r="AO52" s="14"/>
      <c r="AP52" s="11"/>
      <c r="AQ52" s="11"/>
      <c r="AR52" s="11"/>
      <c r="AS52" s="19"/>
    </row>
    <row r="53" spans="1:45" ht="10.5" customHeight="1">
      <c r="A53" s="30"/>
      <c r="B53" s="37">
        <v>3</v>
      </c>
      <c r="C53" s="35" t="s">
        <v>174</v>
      </c>
      <c r="D53" s="9">
        <v>11</v>
      </c>
      <c r="E53" s="23">
        <v>126</v>
      </c>
      <c r="F53" s="23">
        <v>36</v>
      </c>
      <c r="G53" s="119">
        <v>0.00014537037037037039</v>
      </c>
      <c r="H53" s="119">
        <v>0.0007487268518518519</v>
      </c>
      <c r="I53" s="223">
        <f t="shared" si="2"/>
        <v>0.0008940972222222222</v>
      </c>
      <c r="J53" s="225">
        <f t="shared" si="3"/>
        <v>12</v>
      </c>
      <c r="L53" s="179"/>
      <c r="M53" s="21"/>
      <c r="N53" s="166"/>
      <c r="O53" s="166"/>
      <c r="P53" s="166"/>
      <c r="Q53" s="21"/>
      <c r="R53" s="21"/>
      <c r="S53" s="21"/>
      <c r="T53" s="32"/>
      <c r="U53" s="33"/>
      <c r="X53" s="10"/>
      <c r="Y53" s="11"/>
      <c r="Z53" s="12"/>
      <c r="AA53" s="13"/>
      <c r="AB53" s="14"/>
      <c r="AC53" s="11"/>
      <c r="AD53" s="12"/>
      <c r="AE53" s="13"/>
      <c r="AF53" s="14"/>
      <c r="AG53" s="15"/>
      <c r="AH53" s="11"/>
      <c r="AI53" s="12"/>
      <c r="AJ53" s="13"/>
      <c r="AK53" s="14"/>
      <c r="AL53" s="19"/>
      <c r="AM53" s="12"/>
      <c r="AN53" s="13"/>
      <c r="AO53" s="14"/>
      <c r="AP53" s="11"/>
      <c r="AQ53" s="11"/>
      <c r="AR53" s="11"/>
      <c r="AS53" s="11"/>
    </row>
    <row r="54" spans="1:45" ht="10.5" customHeight="1" thickBot="1">
      <c r="A54" s="31"/>
      <c r="B54" s="28">
        <v>4</v>
      </c>
      <c r="C54" s="36" t="s">
        <v>278</v>
      </c>
      <c r="D54" s="28">
        <v>10</v>
      </c>
      <c r="E54" s="28">
        <v>126</v>
      </c>
      <c r="F54" s="28">
        <v>37</v>
      </c>
      <c r="G54" s="120">
        <v>0.0001585648148148148</v>
      </c>
      <c r="H54" s="120">
        <v>0.0008093750000000001</v>
      </c>
      <c r="I54" s="226">
        <f t="shared" si="2"/>
        <v>0.0009679398148148149</v>
      </c>
      <c r="J54" s="227">
        <f t="shared" si="3"/>
        <v>20</v>
      </c>
      <c r="L54" s="179"/>
      <c r="M54" s="21"/>
      <c r="N54" s="166"/>
      <c r="O54" s="166"/>
      <c r="P54" s="166"/>
      <c r="Q54" s="21"/>
      <c r="R54" s="21"/>
      <c r="S54" s="21"/>
      <c r="T54" s="32"/>
      <c r="U54" s="21"/>
      <c r="X54" s="10"/>
      <c r="Y54" s="11"/>
      <c r="Z54" s="12"/>
      <c r="AA54" s="13"/>
      <c r="AB54" s="14"/>
      <c r="AC54" s="11"/>
      <c r="AD54" s="12"/>
      <c r="AE54" s="13"/>
      <c r="AF54" s="14"/>
      <c r="AG54" s="15"/>
      <c r="AH54" s="11"/>
      <c r="AI54" s="12"/>
      <c r="AJ54" s="13"/>
      <c r="AK54" s="14"/>
      <c r="AL54" s="19"/>
      <c r="AM54" s="12"/>
      <c r="AN54" s="13"/>
      <c r="AO54" s="14"/>
      <c r="AP54" s="11"/>
      <c r="AQ54" s="11"/>
      <c r="AR54" s="11"/>
      <c r="AS54" s="19"/>
    </row>
    <row r="55" spans="1:45" ht="10.5" customHeight="1">
      <c r="A55" s="30"/>
      <c r="B55" s="23">
        <v>1</v>
      </c>
      <c r="C55" s="34" t="s">
        <v>199</v>
      </c>
      <c r="D55" s="23" t="s">
        <v>118</v>
      </c>
      <c r="E55" s="23">
        <v>127</v>
      </c>
      <c r="F55" s="23">
        <v>42</v>
      </c>
      <c r="G55" s="118">
        <v>0.00014409722222222222</v>
      </c>
      <c r="H55" s="118">
        <v>0.0007733796296296295</v>
      </c>
      <c r="I55" s="223">
        <f t="shared" si="2"/>
        <v>0.0009174768518518517</v>
      </c>
      <c r="J55" s="225">
        <f t="shared" si="3"/>
        <v>16</v>
      </c>
      <c r="M55" s="21"/>
      <c r="N55" s="166"/>
      <c r="O55" s="166"/>
      <c r="P55" s="166"/>
      <c r="Q55" s="21"/>
      <c r="R55" s="21"/>
      <c r="S55" s="21"/>
      <c r="T55" s="32"/>
      <c r="U55" s="21"/>
      <c r="X55" s="10"/>
      <c r="Y55" s="11"/>
      <c r="Z55" s="12"/>
      <c r="AA55" s="13"/>
      <c r="AB55" s="14"/>
      <c r="AC55" s="11"/>
      <c r="AD55" s="18"/>
      <c r="AE55" s="13"/>
      <c r="AF55" s="14"/>
      <c r="AG55" s="15"/>
      <c r="AH55" s="11"/>
      <c r="AI55" s="12"/>
      <c r="AJ55" s="13"/>
      <c r="AK55" s="14"/>
      <c r="AL55" s="19"/>
      <c r="AM55" s="12"/>
      <c r="AN55" s="13"/>
      <c r="AO55" s="14"/>
      <c r="AP55" s="11"/>
      <c r="AQ55" s="11"/>
      <c r="AR55" s="11"/>
      <c r="AS55" s="19"/>
    </row>
    <row r="56" spans="1:45" ht="10.5" customHeight="1">
      <c r="A56" s="30">
        <v>2</v>
      </c>
      <c r="B56" s="37">
        <v>2</v>
      </c>
      <c r="C56" s="35" t="s">
        <v>257</v>
      </c>
      <c r="D56" s="9" t="s">
        <v>130</v>
      </c>
      <c r="E56" s="23">
        <v>127</v>
      </c>
      <c r="F56" s="9">
        <v>44</v>
      </c>
      <c r="G56" s="119">
        <v>0.00014699074074074072</v>
      </c>
      <c r="H56" s="119">
        <v>0.0007332175925925926</v>
      </c>
      <c r="I56" s="223">
        <f t="shared" si="2"/>
        <v>0.0008802083333333333</v>
      </c>
      <c r="J56" s="225">
        <f t="shared" si="3"/>
        <v>9</v>
      </c>
      <c r="M56" s="21"/>
      <c r="N56" s="166"/>
      <c r="O56" s="166"/>
      <c r="P56" s="166"/>
      <c r="Q56" s="21"/>
      <c r="R56" s="21"/>
      <c r="S56" s="21"/>
      <c r="T56" s="32"/>
      <c r="U56" s="21"/>
      <c r="X56" s="10"/>
      <c r="Y56" s="11"/>
      <c r="Z56" s="12"/>
      <c r="AA56" s="13"/>
      <c r="AB56" s="14"/>
      <c r="AC56" s="11"/>
      <c r="AD56" s="12"/>
      <c r="AE56" s="13"/>
      <c r="AF56" s="14"/>
      <c r="AG56" s="15"/>
      <c r="AH56" s="11"/>
      <c r="AI56" s="12"/>
      <c r="AJ56" s="13"/>
      <c r="AK56" s="14"/>
      <c r="AL56" s="19"/>
      <c r="AM56" s="12"/>
      <c r="AN56" s="13"/>
      <c r="AO56" s="14"/>
      <c r="AP56" s="11"/>
      <c r="AQ56" s="11"/>
      <c r="AR56" s="11"/>
      <c r="AS56" s="11"/>
    </row>
    <row r="57" spans="1:45" ht="10.5" customHeight="1">
      <c r="A57" s="30"/>
      <c r="B57" s="37">
        <v>3</v>
      </c>
      <c r="C57" s="35" t="s">
        <v>258</v>
      </c>
      <c r="D57" s="9" t="s">
        <v>130</v>
      </c>
      <c r="E57" s="23">
        <v>127</v>
      </c>
      <c r="F57" s="23">
        <v>45</v>
      </c>
      <c r="G57" s="119">
        <v>0.00014641203703703705</v>
      </c>
      <c r="H57" s="119">
        <v>0.0006979166666666666</v>
      </c>
      <c r="I57" s="223">
        <f t="shared" si="2"/>
        <v>0.0008443287037037036</v>
      </c>
      <c r="J57" s="225">
        <f t="shared" si="3"/>
        <v>4</v>
      </c>
      <c r="M57" s="21"/>
      <c r="N57" s="166"/>
      <c r="O57" s="166"/>
      <c r="P57" s="166"/>
      <c r="Q57" s="21"/>
      <c r="R57" s="21"/>
      <c r="S57" s="21"/>
      <c r="T57" s="32"/>
      <c r="U57" s="21"/>
      <c r="X57" s="10"/>
      <c r="Y57" s="11"/>
      <c r="Z57" s="12"/>
      <c r="AA57" s="13"/>
      <c r="AB57" s="14"/>
      <c r="AC57" s="11"/>
      <c r="AD57" s="12"/>
      <c r="AE57" s="13"/>
      <c r="AF57" s="14"/>
      <c r="AG57" s="15"/>
      <c r="AH57" s="11"/>
      <c r="AI57" s="12"/>
      <c r="AJ57" s="13"/>
      <c r="AK57" s="14"/>
      <c r="AL57" s="19"/>
      <c r="AM57" s="12"/>
      <c r="AN57" s="13"/>
      <c r="AO57" s="14"/>
      <c r="AP57" s="11"/>
      <c r="AQ57" s="11"/>
      <c r="AR57" s="11"/>
      <c r="AS57" s="19"/>
    </row>
    <row r="58" spans="1:45" ht="10.5" customHeight="1" thickBot="1">
      <c r="A58" s="31"/>
      <c r="B58" s="28">
        <v>4</v>
      </c>
      <c r="C58" s="36" t="s">
        <v>200</v>
      </c>
      <c r="D58" s="28" t="s">
        <v>118</v>
      </c>
      <c r="E58" s="28">
        <v>127</v>
      </c>
      <c r="F58" s="28">
        <v>46</v>
      </c>
      <c r="G58" s="120">
        <v>0.00015763888888888888</v>
      </c>
      <c r="H58" s="120">
        <v>0.0007334490740740742</v>
      </c>
      <c r="I58" s="226">
        <f t="shared" si="2"/>
        <v>0.0008910879629629631</v>
      </c>
      <c r="J58" s="227">
        <f t="shared" si="3"/>
        <v>11</v>
      </c>
      <c r="M58" s="21"/>
      <c r="N58" s="166"/>
      <c r="O58" s="166"/>
      <c r="P58" s="166"/>
      <c r="Q58" s="21"/>
      <c r="R58" s="21"/>
      <c r="S58" s="21"/>
      <c r="T58" s="32"/>
      <c r="U58" s="21"/>
      <c r="X58" s="10"/>
      <c r="Y58" s="11"/>
      <c r="Z58" s="12"/>
      <c r="AA58" s="13"/>
      <c r="AB58" s="14"/>
      <c r="AC58" s="11"/>
      <c r="AD58" s="12"/>
      <c r="AE58" s="13"/>
      <c r="AF58" s="14"/>
      <c r="AG58" s="15"/>
      <c r="AH58" s="11"/>
      <c r="AI58" s="12"/>
      <c r="AJ58" s="13"/>
      <c r="AK58" s="14"/>
      <c r="AL58" s="19"/>
      <c r="AM58" s="12"/>
      <c r="AN58" s="13"/>
      <c r="AO58" s="14"/>
      <c r="AP58" s="11"/>
      <c r="AQ58" s="11"/>
      <c r="AR58" s="11"/>
      <c r="AS58" s="11"/>
    </row>
    <row r="59" spans="1:45" ht="10.5" customHeight="1">
      <c r="A59" s="30"/>
      <c r="B59" s="23">
        <v>1</v>
      </c>
      <c r="C59" s="34" t="s">
        <v>234</v>
      </c>
      <c r="D59" s="23" t="s">
        <v>125</v>
      </c>
      <c r="E59" s="23">
        <v>135</v>
      </c>
      <c r="F59" s="23">
        <v>54</v>
      </c>
      <c r="G59" s="118">
        <v>0.00014039351851851854</v>
      </c>
      <c r="H59" s="118">
        <v>0.0007322916666666667</v>
      </c>
      <c r="I59" s="223">
        <f t="shared" si="2"/>
        <v>0.0008726851851851852</v>
      </c>
      <c r="J59" s="225">
        <f t="shared" si="3"/>
        <v>8</v>
      </c>
      <c r="L59" s="179"/>
      <c r="M59" s="21"/>
      <c r="N59" s="166"/>
      <c r="O59" s="166"/>
      <c r="P59" s="166"/>
      <c r="Q59" s="21"/>
      <c r="R59" s="21"/>
      <c r="S59" s="21"/>
      <c r="T59" s="32"/>
      <c r="U59" s="21"/>
      <c r="X59" s="10"/>
      <c r="Y59" s="11"/>
      <c r="Z59" s="12"/>
      <c r="AA59" s="13"/>
      <c r="AB59" s="14"/>
      <c r="AC59" s="11"/>
      <c r="AD59" s="12"/>
      <c r="AE59" s="13"/>
      <c r="AF59" s="14"/>
      <c r="AG59" s="15"/>
      <c r="AH59" s="11"/>
      <c r="AI59" s="12"/>
      <c r="AJ59" s="13"/>
      <c r="AK59" s="14"/>
      <c r="AL59" s="19"/>
      <c r="AM59" s="12"/>
      <c r="AN59" s="13"/>
      <c r="AO59" s="14"/>
      <c r="AP59" s="11"/>
      <c r="AQ59" s="11"/>
      <c r="AR59" s="11"/>
      <c r="AS59" s="11"/>
    </row>
    <row r="60" spans="1:45" ht="10.5" customHeight="1">
      <c r="A60" s="30">
        <v>3</v>
      </c>
      <c r="B60" s="37">
        <v>2</v>
      </c>
      <c r="C60" s="35" t="s">
        <v>235</v>
      </c>
      <c r="D60" s="9" t="s">
        <v>130</v>
      </c>
      <c r="E60" s="23">
        <v>135</v>
      </c>
      <c r="F60" s="9">
        <v>55</v>
      </c>
      <c r="G60" s="119">
        <v>0.00014236111111111112</v>
      </c>
      <c r="H60" s="119">
        <v>0.000752662037037037</v>
      </c>
      <c r="I60" s="223">
        <f t="shared" si="2"/>
        <v>0.0008950231481481482</v>
      </c>
      <c r="J60" s="225">
        <f t="shared" si="3"/>
        <v>13</v>
      </c>
      <c r="L60" s="179"/>
      <c r="M60" s="21"/>
      <c r="N60" s="166"/>
      <c r="O60" s="166"/>
      <c r="P60" s="166"/>
      <c r="Q60" s="21"/>
      <c r="R60" s="21"/>
      <c r="S60" s="21"/>
      <c r="T60" s="32"/>
      <c r="U60" s="21"/>
      <c r="X60" s="10"/>
      <c r="Y60" s="11"/>
      <c r="Z60" s="12"/>
      <c r="AA60" s="13"/>
      <c r="AB60" s="14"/>
      <c r="AC60" s="11"/>
      <c r="AD60" s="12"/>
      <c r="AE60" s="13"/>
      <c r="AF60" s="14"/>
      <c r="AG60" s="15"/>
      <c r="AH60" s="11"/>
      <c r="AI60" s="12"/>
      <c r="AJ60" s="13"/>
      <c r="AK60" s="14"/>
      <c r="AL60" s="19"/>
      <c r="AM60" s="12"/>
      <c r="AN60" s="13"/>
      <c r="AO60" s="14"/>
      <c r="AP60" s="11"/>
      <c r="AQ60" s="11"/>
      <c r="AR60" s="11"/>
      <c r="AS60" s="11"/>
    </row>
    <row r="61" spans="1:45" ht="10.5" customHeight="1">
      <c r="A61" s="30"/>
      <c r="B61" s="37">
        <v>3</v>
      </c>
      <c r="C61" s="35" t="s">
        <v>236</v>
      </c>
      <c r="D61" s="9" t="s">
        <v>125</v>
      </c>
      <c r="E61" s="23">
        <v>135</v>
      </c>
      <c r="F61" s="23">
        <v>56</v>
      </c>
      <c r="G61" s="119">
        <v>0.00014722222222222223</v>
      </c>
      <c r="H61" s="119">
        <v>0.0007755787037037037</v>
      </c>
      <c r="I61" s="223">
        <f t="shared" si="2"/>
        <v>0.0009228009259259259</v>
      </c>
      <c r="J61" s="225">
        <f t="shared" si="3"/>
        <v>17</v>
      </c>
      <c r="M61" s="21"/>
      <c r="N61" s="166"/>
      <c r="O61" s="166"/>
      <c r="P61" s="166"/>
      <c r="Q61" s="21"/>
      <c r="R61" s="21"/>
      <c r="S61" s="21"/>
      <c r="T61" s="32"/>
      <c r="U61" s="21"/>
      <c r="X61" s="10"/>
      <c r="Y61" s="11"/>
      <c r="Z61" s="12"/>
      <c r="AA61" s="13"/>
      <c r="AB61" s="14"/>
      <c r="AC61" s="11"/>
      <c r="AD61" s="12"/>
      <c r="AE61" s="13"/>
      <c r="AF61" s="14"/>
      <c r="AG61" s="15"/>
      <c r="AH61" s="11"/>
      <c r="AI61" s="12"/>
      <c r="AJ61" s="13"/>
      <c r="AK61" s="14"/>
      <c r="AL61" s="19"/>
      <c r="AM61" s="12"/>
      <c r="AN61" s="13"/>
      <c r="AO61" s="14"/>
      <c r="AP61" s="11"/>
      <c r="AQ61" s="11"/>
      <c r="AR61" s="11"/>
      <c r="AS61" s="11"/>
    </row>
    <row r="62" spans="1:21" ht="10.5" customHeight="1" thickBot="1">
      <c r="A62" s="31"/>
      <c r="B62" s="28">
        <v>4</v>
      </c>
      <c r="C62" s="36" t="s">
        <v>237</v>
      </c>
      <c r="D62" s="28" t="s">
        <v>125</v>
      </c>
      <c r="E62" s="28">
        <v>135</v>
      </c>
      <c r="F62" s="28">
        <v>57</v>
      </c>
      <c r="G62" s="120">
        <v>0.00015081018518518517</v>
      </c>
      <c r="H62" s="120">
        <v>0.0007656249999999999</v>
      </c>
      <c r="I62" s="226">
        <f t="shared" si="2"/>
        <v>0.0009164351851851851</v>
      </c>
      <c r="J62" s="225">
        <f t="shared" si="3"/>
        <v>15</v>
      </c>
      <c r="M62" s="21"/>
      <c r="N62" s="166"/>
      <c r="O62" s="166"/>
      <c r="P62" s="166"/>
      <c r="Q62" s="21"/>
      <c r="R62" s="21"/>
      <c r="S62" s="21"/>
      <c r="T62" s="32"/>
      <c r="U62" s="21"/>
    </row>
    <row r="63" spans="1:22" ht="12.75" customHeight="1">
      <c r="A63" s="78"/>
      <c r="B63" s="79"/>
      <c r="C63" s="80"/>
      <c r="D63" s="80"/>
      <c r="E63" s="80"/>
      <c r="F63" s="81"/>
      <c r="G63" s="174" t="s">
        <v>46</v>
      </c>
      <c r="H63" s="176" t="s">
        <v>45</v>
      </c>
      <c r="I63" s="177"/>
      <c r="J63" s="82"/>
      <c r="L63" s="165"/>
      <c r="M63" s="165"/>
      <c r="N63" s="165"/>
      <c r="O63" s="165"/>
      <c r="P63" s="165"/>
      <c r="Q63" s="165"/>
      <c r="R63" s="165"/>
      <c r="S63" s="21"/>
      <c r="T63" s="21"/>
      <c r="U63" s="7"/>
      <c r="V63" s="22"/>
    </row>
    <row r="64" spans="1:22" s="19" customFormat="1" ht="12.75" customHeight="1">
      <c r="A64" s="83"/>
      <c r="B64" s="29"/>
      <c r="C64" s="178"/>
      <c r="D64" s="178"/>
      <c r="E64" s="178"/>
      <c r="F64" s="74"/>
      <c r="G64" s="175"/>
      <c r="H64" s="138" t="s">
        <v>39</v>
      </c>
      <c r="I64" s="138" t="s">
        <v>40</v>
      </c>
      <c r="J64" s="84"/>
      <c r="L64" s="165"/>
      <c r="M64" s="165"/>
      <c r="N64" s="165"/>
      <c r="O64" s="165"/>
      <c r="P64" s="165"/>
      <c r="Q64" s="165"/>
      <c r="R64" s="165"/>
      <c r="S64" s="21"/>
      <c r="T64" s="21"/>
      <c r="U64" s="7"/>
      <c r="V64" s="22"/>
    </row>
    <row r="65" spans="1:22" s="19" customFormat="1" ht="12.75" customHeight="1">
      <c r="A65" s="83"/>
      <c r="B65" s="29"/>
      <c r="C65" s="178" t="s">
        <v>41</v>
      </c>
      <c r="D65" s="178"/>
      <c r="E65" s="178"/>
      <c r="F65" s="74"/>
      <c r="G65" s="139">
        <v>117</v>
      </c>
      <c r="H65" s="235">
        <f>SUM(I13:I16)-MAX(I13:I16)</f>
        <v>0.002288888888888888</v>
      </c>
      <c r="I65" s="235">
        <f>SUM(I39:I42)-MAX(I39:I42)</f>
        <v>0.002907291666666667</v>
      </c>
      <c r="J65" s="84"/>
      <c r="L65" s="21"/>
      <c r="M65" s="21"/>
      <c r="N65" s="21"/>
      <c r="O65" s="21"/>
      <c r="P65" s="21"/>
      <c r="Q65" s="21"/>
      <c r="R65" s="21"/>
      <c r="S65" s="21"/>
      <c r="T65" s="21"/>
      <c r="U65" s="7"/>
      <c r="V65" s="22"/>
    </row>
    <row r="66" spans="1:22" s="19" customFormat="1" ht="12.75" customHeight="1">
      <c r="A66" s="83"/>
      <c r="B66" s="29"/>
      <c r="C66" s="75" t="s">
        <v>42</v>
      </c>
      <c r="D66" s="75"/>
      <c r="E66" s="75"/>
      <c r="F66" s="74"/>
      <c r="G66" s="139">
        <v>121</v>
      </c>
      <c r="H66" s="235">
        <f>SUM(I17:I20)-MAX(I17:I20)</f>
        <v>0.0022015046296296296</v>
      </c>
      <c r="I66" s="235">
        <f>SUM(I43:I46)-MAX(I43:I46)</f>
        <v>0.0025965277777777775</v>
      </c>
      <c r="J66" s="84"/>
      <c r="Q66" s="21"/>
      <c r="S66" s="21"/>
      <c r="T66" s="21"/>
      <c r="U66" s="7"/>
      <c r="V66" s="22"/>
    </row>
    <row r="67" spans="1:22" s="19" customFormat="1" ht="12.75" customHeight="1">
      <c r="A67" s="83"/>
      <c r="B67" s="178" t="s">
        <v>43</v>
      </c>
      <c r="C67" s="178"/>
      <c r="D67" s="178"/>
      <c r="E67" s="178"/>
      <c r="F67" s="74"/>
      <c r="G67" s="139">
        <v>125</v>
      </c>
      <c r="H67" s="235">
        <f>SUM(I21:I24)-MAX(I21:I24)</f>
        <v>0.0023083333333333337</v>
      </c>
      <c r="I67" s="235">
        <f>SUM(I47:I50)-MAX(I47:I50)</f>
        <v>0.002518865740740741</v>
      </c>
      <c r="J67" s="84"/>
      <c r="Q67" s="21"/>
      <c r="S67" s="21"/>
      <c r="T67" s="21"/>
      <c r="U67" s="7"/>
      <c r="V67" s="22"/>
    </row>
    <row r="68" spans="1:22" s="19" customFormat="1" ht="12.75" customHeight="1">
      <c r="A68" s="83"/>
      <c r="B68" s="178" t="s">
        <v>44</v>
      </c>
      <c r="C68" s="178"/>
      <c r="D68" s="178"/>
      <c r="E68" s="178"/>
      <c r="F68" s="74"/>
      <c r="G68" s="139">
        <v>126</v>
      </c>
      <c r="H68" s="235">
        <f>SUM(I25:I28)-MAX(I25:I28)</f>
        <v>0.002576157407407407</v>
      </c>
      <c r="I68" s="235">
        <f>SUM(I51:I54)-MAX(I51:I54)</f>
        <v>0.0026789351851851852</v>
      </c>
      <c r="J68" s="84"/>
      <c r="L68" s="166"/>
      <c r="M68" s="166"/>
      <c r="P68" s="166"/>
      <c r="Q68" s="166"/>
      <c r="R68" s="166"/>
      <c r="S68" s="21"/>
      <c r="T68" s="21"/>
      <c r="U68" s="7"/>
      <c r="V68" s="22"/>
    </row>
    <row r="69" spans="1:22" s="19" customFormat="1" ht="12.75" customHeight="1">
      <c r="A69" s="83"/>
      <c r="B69" s="29"/>
      <c r="F69" s="74"/>
      <c r="G69" s="139">
        <v>127</v>
      </c>
      <c r="H69" s="235">
        <f>SUM(I29:I32)-MAX(I29:I32)</f>
        <v>0.0021859953703703703</v>
      </c>
      <c r="I69" s="235">
        <f>SUM(I55:I58)-MAX(I55:I58)</f>
        <v>0.002615625</v>
      </c>
      <c r="J69" s="84"/>
      <c r="L69" s="6"/>
      <c r="M69" s="6"/>
      <c r="P69" s="6"/>
      <c r="Q69" s="6"/>
      <c r="R69" s="6"/>
      <c r="S69" s="21"/>
      <c r="T69" s="21"/>
      <c r="U69" s="7"/>
      <c r="V69" s="22"/>
    </row>
    <row r="70" spans="1:22" s="19" customFormat="1" ht="12.75" customHeight="1" thickBot="1">
      <c r="A70" s="85"/>
      <c r="B70" s="86"/>
      <c r="C70" s="87"/>
      <c r="D70" s="87"/>
      <c r="E70" s="87"/>
      <c r="F70" s="88"/>
      <c r="G70" s="140">
        <v>135</v>
      </c>
      <c r="H70" s="236">
        <f>SUM(I33:I36)-MAX(I33:I36)</f>
        <v>0.002242939814814815</v>
      </c>
      <c r="I70" s="236">
        <f>SUM(I59:I62)-MAX(I59:I62)</f>
        <v>0.0026841435185185184</v>
      </c>
      <c r="J70" s="89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</row>
    <row r="71" spans="1:22" s="19" customFormat="1" ht="9.75" customHeight="1">
      <c r="A71" s="29"/>
      <c r="B71" s="29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</row>
    <row r="72" spans="1:22" s="19" customFormat="1" ht="9.75" customHeight="1">
      <c r="A72" s="29"/>
      <c r="B72" s="29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</row>
    <row r="73" spans="1:22" s="19" customFormat="1" ht="9.75" customHeight="1">
      <c r="A73" s="29"/>
      <c r="B73" s="29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</row>
    <row r="74" spans="1:22" s="19" customFormat="1" ht="9.75" customHeight="1">
      <c r="A74" s="29"/>
      <c r="B74" s="29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</row>
    <row r="75" spans="1:22" s="19" customFormat="1" ht="9.75" customHeight="1">
      <c r="A75" s="29"/>
      <c r="B75" s="29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</row>
    <row r="76" spans="1:21" s="19" customFormat="1" ht="12.75">
      <c r="A76" s="29"/>
      <c r="B76" s="29"/>
      <c r="N76" s="182"/>
      <c r="O76" s="166"/>
      <c r="P76" s="166"/>
      <c r="Q76" s="166"/>
      <c r="R76" s="166"/>
      <c r="S76" s="166"/>
      <c r="T76" s="166"/>
      <c r="U76" s="166"/>
    </row>
    <row r="77" spans="1:22" s="19" customFormat="1" ht="12.75">
      <c r="A77" s="29"/>
      <c r="B77" s="29"/>
      <c r="G77" s="76"/>
      <c r="H77" s="76"/>
      <c r="I77" s="77"/>
      <c r="L77" s="166"/>
      <c r="M77" s="166"/>
      <c r="N77" s="166"/>
      <c r="O77" s="166"/>
      <c r="Q77" s="160"/>
      <c r="R77" s="160"/>
      <c r="S77" s="160"/>
      <c r="T77" s="160"/>
      <c r="U77" s="160"/>
      <c r="V77" s="160"/>
    </row>
    <row r="78" spans="1:22" s="19" customFormat="1" ht="12.75">
      <c r="A78" s="29"/>
      <c r="B78" s="29"/>
      <c r="G78" s="76"/>
      <c r="H78" s="76"/>
      <c r="I78" s="77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</row>
    <row r="79" spans="1:22" s="19" customFormat="1" ht="12.75">
      <c r="A79" s="29"/>
      <c r="B79" s="29"/>
      <c r="G79" s="76"/>
      <c r="H79" s="76"/>
      <c r="I79" s="77"/>
      <c r="L79" s="21"/>
      <c r="M79" s="21"/>
      <c r="N79" s="165"/>
      <c r="O79" s="165"/>
      <c r="P79" s="165"/>
      <c r="Q79" s="21"/>
      <c r="R79" s="21"/>
      <c r="S79" s="21"/>
      <c r="T79" s="21"/>
      <c r="U79" s="21"/>
      <c r="V79" s="21"/>
    </row>
    <row r="80" spans="1:22" s="19" customFormat="1" ht="12.75">
      <c r="A80" s="29"/>
      <c r="B80" s="29"/>
      <c r="G80" s="76"/>
      <c r="H80" s="76"/>
      <c r="I80" s="77"/>
      <c r="L80" s="21"/>
      <c r="M80" s="21"/>
      <c r="N80" s="165"/>
      <c r="O80" s="165"/>
      <c r="P80" s="165"/>
      <c r="Q80" s="21"/>
      <c r="S80" s="21"/>
      <c r="T80" s="21"/>
      <c r="U80" s="21"/>
      <c r="V80" s="21"/>
    </row>
    <row r="81" spans="1:29" s="19" customFormat="1" ht="12.75">
      <c r="A81" s="29"/>
      <c r="B81" s="29"/>
      <c r="G81" s="76"/>
      <c r="H81" s="76"/>
      <c r="I81" s="77"/>
      <c r="M81" s="21"/>
      <c r="N81" s="166"/>
      <c r="O81" s="166"/>
      <c r="P81" s="166"/>
      <c r="Q81" s="21"/>
      <c r="R81" s="21"/>
      <c r="S81" s="21"/>
      <c r="T81" s="32"/>
      <c r="U81" s="21"/>
      <c r="X81" s="10"/>
      <c r="Y81" s="11"/>
      <c r="Z81" s="20"/>
      <c r="AA81" s="13"/>
      <c r="AB81" s="14"/>
      <c r="AC81" s="15"/>
    </row>
    <row r="82" spans="1:29" s="19" customFormat="1" ht="12.75">
      <c r="A82" s="29"/>
      <c r="B82" s="29"/>
      <c r="G82" s="76"/>
      <c r="H82" s="76"/>
      <c r="I82" s="77"/>
      <c r="M82" s="21"/>
      <c r="N82" s="166"/>
      <c r="O82" s="166"/>
      <c r="P82" s="166"/>
      <c r="Q82" s="21"/>
      <c r="R82" s="21"/>
      <c r="S82" s="21"/>
      <c r="T82" s="32"/>
      <c r="U82" s="21"/>
      <c r="X82" s="10"/>
      <c r="Y82" s="11"/>
      <c r="Z82" s="16"/>
      <c r="AA82" s="13"/>
      <c r="AB82" s="14"/>
      <c r="AC82" s="15"/>
    </row>
    <row r="83" spans="1:29" s="19" customFormat="1" ht="12.75" customHeight="1">
      <c r="A83" s="29"/>
      <c r="B83" s="29"/>
      <c r="L83" s="179"/>
      <c r="M83" s="21"/>
      <c r="N83" s="166"/>
      <c r="O83" s="166"/>
      <c r="P83" s="166"/>
      <c r="Q83" s="21"/>
      <c r="R83" s="21"/>
      <c r="S83" s="21"/>
      <c r="T83" s="32"/>
      <c r="U83" s="21"/>
      <c r="X83" s="10"/>
      <c r="Y83" s="11"/>
      <c r="Z83" s="16"/>
      <c r="AA83" s="13"/>
      <c r="AB83" s="14"/>
      <c r="AC83" s="15"/>
    </row>
    <row r="84" spans="12:29" ht="12.75" customHeight="1">
      <c r="L84" s="179"/>
      <c r="M84" s="21"/>
      <c r="N84" s="166"/>
      <c r="O84" s="166"/>
      <c r="P84" s="166"/>
      <c r="Q84" s="21"/>
      <c r="R84" s="21"/>
      <c r="S84" s="21"/>
      <c r="T84" s="32"/>
      <c r="U84" s="33"/>
      <c r="X84" s="10"/>
      <c r="Y84" s="11"/>
      <c r="Z84" s="16"/>
      <c r="AA84" s="13"/>
      <c r="AB84" s="14"/>
      <c r="AC84" s="15"/>
    </row>
    <row r="85" spans="13:29" ht="12.75">
      <c r="M85" s="21"/>
      <c r="N85" s="166"/>
      <c r="O85" s="166"/>
      <c r="P85" s="166"/>
      <c r="Q85" s="21"/>
      <c r="R85" s="21"/>
      <c r="S85" s="21"/>
      <c r="T85" s="32"/>
      <c r="U85" s="21"/>
      <c r="X85" s="10"/>
      <c r="Y85" s="11"/>
      <c r="Z85" s="16"/>
      <c r="AA85" s="13"/>
      <c r="AB85" s="14"/>
      <c r="AC85" s="15"/>
    </row>
    <row r="86" spans="13:29" ht="12.75">
      <c r="M86" s="21"/>
      <c r="N86" s="166"/>
      <c r="O86" s="166"/>
      <c r="P86" s="166"/>
      <c r="Q86" s="21"/>
      <c r="R86" s="21"/>
      <c r="S86" s="21"/>
      <c r="T86" s="32"/>
      <c r="U86" s="21"/>
      <c r="X86" s="10"/>
      <c r="Y86" s="11"/>
      <c r="Z86" s="16"/>
      <c r="AA86" s="13"/>
      <c r="AB86" s="14"/>
      <c r="AC86" s="15"/>
    </row>
    <row r="87" spans="13:29" ht="12.75">
      <c r="M87" s="21"/>
      <c r="N87" s="166"/>
      <c r="O87" s="166"/>
      <c r="P87" s="166"/>
      <c r="Q87" s="21"/>
      <c r="R87" s="21"/>
      <c r="S87" s="21"/>
      <c r="T87" s="32"/>
      <c r="U87" s="21"/>
      <c r="X87" s="10"/>
      <c r="Y87" s="11"/>
      <c r="Z87" s="16"/>
      <c r="AA87" s="13"/>
      <c r="AB87" s="14"/>
      <c r="AC87" s="15"/>
    </row>
    <row r="88" spans="13:29" ht="12.75">
      <c r="M88" s="21"/>
      <c r="N88" s="166"/>
      <c r="O88" s="166"/>
      <c r="P88" s="166"/>
      <c r="Q88" s="21"/>
      <c r="R88" s="21"/>
      <c r="S88" s="21"/>
      <c r="T88" s="32"/>
      <c r="U88" s="21"/>
      <c r="X88" s="10"/>
      <c r="Y88" s="11"/>
      <c r="Z88" s="16"/>
      <c r="AA88" s="13"/>
      <c r="AB88" s="14"/>
      <c r="AC88" s="15"/>
    </row>
    <row r="89" spans="12:29" ht="12.75" customHeight="1">
      <c r="L89" s="179"/>
      <c r="M89" s="21"/>
      <c r="N89" s="166"/>
      <c r="O89" s="166"/>
      <c r="P89" s="166"/>
      <c r="Q89" s="21"/>
      <c r="R89" s="21"/>
      <c r="S89" s="21"/>
      <c r="T89" s="32"/>
      <c r="U89" s="21"/>
      <c r="X89" s="10"/>
      <c r="Y89" s="11"/>
      <c r="Z89" s="16"/>
      <c r="AA89" s="13"/>
      <c r="AB89" s="14"/>
      <c r="AC89" s="15"/>
    </row>
    <row r="90" spans="12:29" ht="12.75" customHeight="1">
      <c r="L90" s="179"/>
      <c r="M90" s="21"/>
      <c r="N90" s="166"/>
      <c r="O90" s="166"/>
      <c r="P90" s="166"/>
      <c r="Q90" s="21"/>
      <c r="R90" s="21"/>
      <c r="S90" s="21"/>
      <c r="T90" s="32"/>
      <c r="U90" s="33"/>
      <c r="X90" s="10"/>
      <c r="Y90" s="11"/>
      <c r="Z90" s="16"/>
      <c r="AA90" s="13"/>
      <c r="AB90" s="14"/>
      <c r="AC90" s="15"/>
    </row>
    <row r="91" spans="13:29" ht="12.75">
      <c r="M91" s="21"/>
      <c r="N91" s="166"/>
      <c r="O91" s="166"/>
      <c r="P91" s="166"/>
      <c r="Q91" s="21"/>
      <c r="R91" s="21"/>
      <c r="S91" s="21"/>
      <c r="T91" s="32"/>
      <c r="U91" s="21"/>
      <c r="X91" s="10"/>
      <c r="Y91" s="11"/>
      <c r="Z91" s="16"/>
      <c r="AA91" s="13"/>
      <c r="AB91" s="14"/>
      <c r="AC91" s="15"/>
    </row>
    <row r="92" spans="13:29" ht="12.75">
      <c r="M92" s="21"/>
      <c r="N92" s="166"/>
      <c r="O92" s="166"/>
      <c r="P92" s="166"/>
      <c r="Q92" s="21"/>
      <c r="R92" s="21"/>
      <c r="S92" s="21"/>
      <c r="T92" s="32"/>
      <c r="U92" s="21"/>
      <c r="X92" s="10"/>
      <c r="Y92" s="11"/>
      <c r="Z92" s="16"/>
      <c r="AA92" s="13"/>
      <c r="AB92" s="14"/>
      <c r="AC92" s="15"/>
    </row>
    <row r="93" spans="13:29" ht="12.75">
      <c r="M93" s="21"/>
      <c r="N93" s="166"/>
      <c r="O93" s="166"/>
      <c r="P93" s="166"/>
      <c r="Q93" s="21"/>
      <c r="R93" s="21"/>
      <c r="S93" s="21"/>
      <c r="T93" s="32"/>
      <c r="U93" s="21"/>
      <c r="X93" s="10"/>
      <c r="Y93" s="11"/>
      <c r="Z93" s="16"/>
      <c r="AA93" s="13"/>
      <c r="AB93" s="14"/>
      <c r="AC93" s="15"/>
    </row>
    <row r="94" spans="13:29" ht="12.75">
      <c r="M94" s="21"/>
      <c r="N94" s="166"/>
      <c r="O94" s="166"/>
      <c r="P94" s="166"/>
      <c r="Q94" s="21"/>
      <c r="R94" s="21"/>
      <c r="S94" s="21"/>
      <c r="T94" s="32"/>
      <c r="U94" s="21"/>
      <c r="X94" s="10"/>
      <c r="Y94" s="11"/>
      <c r="Z94" s="20"/>
      <c r="AA94" s="17"/>
      <c r="AB94" s="14"/>
      <c r="AC94" s="15"/>
    </row>
    <row r="95" spans="12:29" ht="12.75" customHeight="1">
      <c r="L95" s="179"/>
      <c r="M95" s="21"/>
      <c r="N95" s="166"/>
      <c r="O95" s="166"/>
      <c r="P95" s="166"/>
      <c r="Q95" s="21"/>
      <c r="R95" s="21"/>
      <c r="S95" s="21"/>
      <c r="T95" s="32"/>
      <c r="U95" s="21"/>
      <c r="X95" s="10"/>
      <c r="Y95" s="11"/>
      <c r="Z95" s="16"/>
      <c r="AA95" s="13"/>
      <c r="AB95" s="14"/>
      <c r="AC95" s="15"/>
    </row>
    <row r="96" spans="12:29" ht="12.75" customHeight="1">
      <c r="L96" s="179"/>
      <c r="M96" s="21"/>
      <c r="N96" s="166"/>
      <c r="O96" s="166"/>
      <c r="P96" s="166"/>
      <c r="Q96" s="21"/>
      <c r="R96" s="21"/>
      <c r="S96" s="21"/>
      <c r="T96" s="32"/>
      <c r="U96" s="21"/>
      <c r="X96" s="10"/>
      <c r="Y96" s="11"/>
      <c r="Z96" s="16"/>
      <c r="AA96" s="13"/>
      <c r="AB96" s="14"/>
      <c r="AC96" s="15"/>
    </row>
    <row r="97" spans="13:29" ht="12.75">
      <c r="M97" s="21"/>
      <c r="N97" s="166"/>
      <c r="O97" s="166"/>
      <c r="P97" s="166"/>
      <c r="Q97" s="21"/>
      <c r="R97" s="21"/>
      <c r="S97" s="21"/>
      <c r="T97" s="32"/>
      <c r="U97" s="21"/>
      <c r="X97" s="10"/>
      <c r="Y97" s="11"/>
      <c r="Z97" s="16"/>
      <c r="AA97" s="13"/>
      <c r="AB97" s="14"/>
      <c r="AC97" s="15"/>
    </row>
    <row r="98" spans="13:29" ht="12.75">
      <c r="M98" s="21"/>
      <c r="N98" s="166"/>
      <c r="O98" s="166"/>
      <c r="P98" s="166"/>
      <c r="Q98" s="21"/>
      <c r="R98" s="21"/>
      <c r="S98" s="21"/>
      <c r="T98" s="32"/>
      <c r="U98" s="21"/>
      <c r="X98" s="10"/>
      <c r="Y98" s="11"/>
      <c r="Z98" s="20"/>
      <c r="AA98" s="13"/>
      <c r="AB98" s="14"/>
      <c r="AC98" s="15"/>
    </row>
    <row r="99" spans="13:29" ht="12.75">
      <c r="M99" s="21"/>
      <c r="N99" s="166"/>
      <c r="O99" s="166"/>
      <c r="P99" s="166"/>
      <c r="Q99" s="21"/>
      <c r="R99" s="21"/>
      <c r="S99" s="21"/>
      <c r="T99" s="32"/>
      <c r="U99" s="21"/>
      <c r="X99" s="10"/>
      <c r="Y99" s="11"/>
      <c r="Z99" s="16"/>
      <c r="AA99" s="13"/>
      <c r="AB99" s="14"/>
      <c r="AC99" s="15"/>
    </row>
    <row r="100" spans="13:29" ht="12.75">
      <c r="M100" s="21"/>
      <c r="N100" s="166"/>
      <c r="O100" s="166"/>
      <c r="P100" s="166"/>
      <c r="Q100" s="21"/>
      <c r="R100" s="21"/>
      <c r="S100" s="21"/>
      <c r="T100" s="32"/>
      <c r="U100" s="21"/>
      <c r="X100" s="10"/>
      <c r="Y100" s="11"/>
      <c r="Z100" s="16"/>
      <c r="AA100" s="13"/>
      <c r="AB100" s="14"/>
      <c r="AC100" s="15"/>
    </row>
    <row r="101" spans="12:29" ht="12.75" customHeight="1">
      <c r="L101" s="179"/>
      <c r="M101" s="21"/>
      <c r="N101" s="166"/>
      <c r="O101" s="166"/>
      <c r="P101" s="166"/>
      <c r="Q101" s="21"/>
      <c r="R101" s="21"/>
      <c r="S101" s="21"/>
      <c r="T101" s="32"/>
      <c r="U101" s="21"/>
      <c r="X101" s="10"/>
      <c r="Y101" s="11"/>
      <c r="Z101" s="16"/>
      <c r="AA101" s="13"/>
      <c r="AB101" s="14"/>
      <c r="AC101" s="15"/>
    </row>
    <row r="102" spans="12:29" ht="12.75" customHeight="1">
      <c r="L102" s="179"/>
      <c r="M102" s="21"/>
      <c r="N102" s="166"/>
      <c r="O102" s="166"/>
      <c r="P102" s="166"/>
      <c r="Q102" s="21"/>
      <c r="R102" s="21"/>
      <c r="S102" s="21"/>
      <c r="T102" s="32"/>
      <c r="U102" s="33"/>
      <c r="X102" s="10"/>
      <c r="Y102" s="11"/>
      <c r="Z102" s="16"/>
      <c r="AA102" s="13"/>
      <c r="AB102" s="14"/>
      <c r="AC102" s="15"/>
    </row>
    <row r="103" spans="13:29" ht="12.75">
      <c r="M103" s="21"/>
      <c r="N103" s="166"/>
      <c r="O103" s="166"/>
      <c r="P103" s="166"/>
      <c r="Q103" s="21"/>
      <c r="R103" s="21"/>
      <c r="S103" s="21"/>
      <c r="T103" s="32"/>
      <c r="U103" s="21"/>
      <c r="X103" s="10"/>
      <c r="Y103" s="11"/>
      <c r="Z103" s="16"/>
      <c r="AA103" s="13"/>
      <c r="AB103" s="14"/>
      <c r="AC103" s="15"/>
    </row>
    <row r="104" spans="13:29" ht="12.75">
      <c r="M104" s="21"/>
      <c r="N104" s="166"/>
      <c r="O104" s="166"/>
      <c r="P104" s="166"/>
      <c r="Q104" s="21"/>
      <c r="R104" s="21"/>
      <c r="S104" s="21"/>
      <c r="T104" s="32"/>
      <c r="U104" s="21"/>
      <c r="X104" s="10"/>
      <c r="Y104" s="11"/>
      <c r="Z104" s="16"/>
      <c r="AA104" s="13"/>
      <c r="AB104" s="14"/>
      <c r="AC104" s="15"/>
    </row>
    <row r="105" spans="12:21" ht="12.75"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</row>
    <row r="106" spans="13:29" ht="12.75">
      <c r="M106" s="21"/>
      <c r="N106" s="166"/>
      <c r="O106" s="166"/>
      <c r="P106" s="166"/>
      <c r="Q106" s="21"/>
      <c r="R106" s="21"/>
      <c r="S106" s="21"/>
      <c r="T106" s="32"/>
      <c r="U106" s="33"/>
      <c r="X106" s="10"/>
      <c r="Y106" s="11"/>
      <c r="Z106" s="16"/>
      <c r="AA106" s="13"/>
      <c r="AB106" s="14"/>
      <c r="AC106" s="11"/>
    </row>
    <row r="107" spans="13:29" ht="12.75">
      <c r="M107" s="21"/>
      <c r="N107" s="166"/>
      <c r="O107" s="166"/>
      <c r="P107" s="166"/>
      <c r="Q107" s="21"/>
      <c r="R107" s="21"/>
      <c r="S107" s="21"/>
      <c r="T107" s="32"/>
      <c r="U107" s="21"/>
      <c r="X107" s="10"/>
      <c r="Y107" s="11"/>
      <c r="Z107" s="16"/>
      <c r="AA107" s="13"/>
      <c r="AB107" s="14"/>
      <c r="AC107" s="11"/>
    </row>
    <row r="108" spans="12:29" ht="12.75" customHeight="1">
      <c r="L108" s="179"/>
      <c r="M108" s="21"/>
      <c r="N108" s="166"/>
      <c r="O108" s="166"/>
      <c r="P108" s="166"/>
      <c r="Q108" s="21"/>
      <c r="R108" s="21"/>
      <c r="S108" s="21"/>
      <c r="T108" s="32"/>
      <c r="U108" s="21"/>
      <c r="X108" s="10"/>
      <c r="Y108" s="11"/>
      <c r="Z108" s="16"/>
      <c r="AA108" s="13"/>
      <c r="AB108" s="14"/>
      <c r="AC108" s="11"/>
    </row>
    <row r="109" spans="12:29" ht="12.75" customHeight="1">
      <c r="L109" s="179"/>
      <c r="M109" s="21"/>
      <c r="N109" s="166"/>
      <c r="O109" s="166"/>
      <c r="P109" s="166"/>
      <c r="Q109" s="21"/>
      <c r="R109" s="21"/>
      <c r="S109" s="21"/>
      <c r="T109" s="32"/>
      <c r="U109" s="21"/>
      <c r="X109" s="10"/>
      <c r="Y109" s="11"/>
      <c r="Z109" s="16"/>
      <c r="AA109" s="13"/>
      <c r="AB109" s="14"/>
      <c r="AC109" s="11"/>
    </row>
    <row r="110" spans="13:29" ht="12.75">
      <c r="M110" s="21"/>
      <c r="N110" s="166"/>
      <c r="O110" s="166"/>
      <c r="P110" s="166"/>
      <c r="Q110" s="21"/>
      <c r="R110" s="21"/>
      <c r="S110" s="21"/>
      <c r="T110" s="32"/>
      <c r="U110" s="21"/>
      <c r="X110" s="10"/>
      <c r="Y110" s="11"/>
      <c r="Z110" s="16"/>
      <c r="AA110" s="13"/>
      <c r="AB110" s="14"/>
      <c r="AC110" s="11"/>
    </row>
    <row r="111" spans="13:29" ht="12.75">
      <c r="M111" s="21"/>
      <c r="N111" s="166"/>
      <c r="O111" s="166"/>
      <c r="P111" s="166"/>
      <c r="Q111" s="21"/>
      <c r="R111" s="21"/>
      <c r="S111" s="21"/>
      <c r="T111" s="32"/>
      <c r="U111" s="21"/>
      <c r="X111" s="10"/>
      <c r="Y111" s="11"/>
      <c r="Z111" s="16"/>
      <c r="AA111" s="13"/>
      <c r="AB111" s="14"/>
      <c r="AC111" s="11"/>
    </row>
    <row r="112" spans="13:29" ht="12.75">
      <c r="M112" s="21"/>
      <c r="N112" s="166"/>
      <c r="O112" s="166"/>
      <c r="P112" s="166"/>
      <c r="Q112" s="21"/>
      <c r="R112" s="21"/>
      <c r="S112" s="21"/>
      <c r="T112" s="32"/>
      <c r="U112" s="33"/>
      <c r="X112" s="10"/>
      <c r="Y112" s="11"/>
      <c r="Z112" s="16"/>
      <c r="AA112" s="13"/>
      <c r="AB112" s="14"/>
      <c r="AC112" s="11"/>
    </row>
    <row r="113" spans="13:29" ht="12.75">
      <c r="M113" s="21"/>
      <c r="N113" s="166"/>
      <c r="O113" s="166"/>
      <c r="P113" s="166"/>
      <c r="Q113" s="21"/>
      <c r="R113" s="21"/>
      <c r="S113" s="21"/>
      <c r="T113" s="32"/>
      <c r="U113" s="21"/>
      <c r="X113" s="10"/>
      <c r="Y113" s="11"/>
      <c r="Z113" s="16"/>
      <c r="AA113" s="13"/>
      <c r="AB113" s="14"/>
      <c r="AC113" s="11"/>
    </row>
    <row r="114" spans="12:29" ht="12.75" customHeight="1">
      <c r="L114" s="179"/>
      <c r="M114" s="21"/>
      <c r="N114" s="166"/>
      <c r="O114" s="166"/>
      <c r="P114" s="166"/>
      <c r="Q114" s="21"/>
      <c r="R114" s="21"/>
      <c r="S114" s="21"/>
      <c r="T114" s="32"/>
      <c r="U114" s="21"/>
      <c r="X114" s="10"/>
      <c r="Y114" s="11"/>
      <c r="Z114" s="16"/>
      <c r="AA114" s="13"/>
      <c r="AB114" s="14"/>
      <c r="AC114" s="11"/>
    </row>
    <row r="115" spans="12:29" ht="12.75" customHeight="1">
      <c r="L115" s="179"/>
      <c r="M115" s="21"/>
      <c r="N115" s="166"/>
      <c r="O115" s="166"/>
      <c r="P115" s="166"/>
      <c r="Q115" s="21"/>
      <c r="R115" s="21"/>
      <c r="S115" s="21"/>
      <c r="T115" s="32"/>
      <c r="U115" s="21"/>
      <c r="X115" s="10"/>
      <c r="Y115" s="11"/>
      <c r="Z115" s="16"/>
      <c r="AA115" s="13"/>
      <c r="AB115" s="14"/>
      <c r="AC115" s="11"/>
    </row>
    <row r="116" spans="13:29" ht="12.75">
      <c r="M116" s="21"/>
      <c r="N116" s="166"/>
      <c r="O116" s="166"/>
      <c r="P116" s="166"/>
      <c r="Q116" s="21"/>
      <c r="R116" s="21"/>
      <c r="S116" s="21"/>
      <c r="T116" s="32"/>
      <c r="U116" s="21"/>
      <c r="X116" s="10"/>
      <c r="Y116" s="11"/>
      <c r="Z116" s="16"/>
      <c r="AA116" s="13"/>
      <c r="AB116" s="14"/>
      <c r="AC116" s="11"/>
    </row>
    <row r="117" spans="13:29" ht="12.75">
      <c r="M117" s="21"/>
      <c r="N117" s="166"/>
      <c r="O117" s="166"/>
      <c r="P117" s="166"/>
      <c r="Q117" s="21"/>
      <c r="R117" s="21"/>
      <c r="S117" s="21"/>
      <c r="T117" s="32"/>
      <c r="U117" s="21"/>
      <c r="X117" s="10"/>
      <c r="Y117" s="11"/>
      <c r="Z117" s="16"/>
      <c r="AA117" s="13"/>
      <c r="AB117" s="14"/>
      <c r="AC117" s="11"/>
    </row>
    <row r="118" spans="13:29" ht="12.75">
      <c r="M118" s="21"/>
      <c r="N118" s="166"/>
      <c r="O118" s="166"/>
      <c r="P118" s="166"/>
      <c r="Q118" s="21"/>
      <c r="R118" s="21"/>
      <c r="S118" s="21"/>
      <c r="T118" s="32"/>
      <c r="U118" s="21"/>
      <c r="X118" s="10"/>
      <c r="Y118" s="11"/>
      <c r="Z118" s="16"/>
      <c r="AA118" s="13"/>
      <c r="AB118" s="14"/>
      <c r="AC118" s="11"/>
    </row>
    <row r="119" spans="13:29" ht="12.75">
      <c r="M119" s="21"/>
      <c r="N119" s="166"/>
      <c r="O119" s="166"/>
      <c r="P119" s="166"/>
      <c r="Q119" s="21"/>
      <c r="R119" s="21"/>
      <c r="S119" s="21"/>
      <c r="T119" s="32"/>
      <c r="U119" s="21"/>
      <c r="X119" s="10"/>
      <c r="Y119" s="11"/>
      <c r="Z119" s="16"/>
      <c r="AA119" s="13"/>
      <c r="AB119" s="14"/>
      <c r="AC119" s="11"/>
    </row>
    <row r="120" spans="12:29" ht="12.75" customHeight="1">
      <c r="L120" s="179"/>
      <c r="M120" s="21"/>
      <c r="N120" s="166"/>
      <c r="O120" s="166"/>
      <c r="P120" s="166"/>
      <c r="Q120" s="21"/>
      <c r="R120" s="21"/>
      <c r="S120" s="21"/>
      <c r="T120" s="32"/>
      <c r="U120" s="33"/>
      <c r="X120" s="10"/>
      <c r="Y120" s="11"/>
      <c r="Z120" s="16"/>
      <c r="AA120" s="13"/>
      <c r="AB120" s="14"/>
      <c r="AC120" s="11"/>
    </row>
    <row r="121" spans="12:29" ht="12.75" customHeight="1">
      <c r="L121" s="179"/>
      <c r="M121" s="21"/>
      <c r="N121" s="166"/>
      <c r="O121" s="166"/>
      <c r="P121" s="166"/>
      <c r="Q121" s="21"/>
      <c r="R121" s="21"/>
      <c r="S121" s="21"/>
      <c r="T121" s="32"/>
      <c r="U121" s="21"/>
      <c r="X121" s="10"/>
      <c r="Y121" s="11"/>
      <c r="Z121" s="16"/>
      <c r="AA121" s="13"/>
      <c r="AB121" s="14"/>
      <c r="AC121" s="11"/>
    </row>
    <row r="122" spans="13:29" ht="12.75">
      <c r="M122" s="21"/>
      <c r="N122" s="166"/>
      <c r="O122" s="166"/>
      <c r="P122" s="166"/>
      <c r="Q122" s="21"/>
      <c r="R122" s="21"/>
      <c r="S122" s="21"/>
      <c r="T122" s="32"/>
      <c r="U122" s="21"/>
      <c r="X122" s="10"/>
      <c r="Y122" s="11"/>
      <c r="Z122" s="16"/>
      <c r="AA122" s="13"/>
      <c r="AB122" s="14"/>
      <c r="AC122" s="11"/>
    </row>
    <row r="123" spans="13:29" ht="12.75">
      <c r="M123" s="21"/>
      <c r="N123" s="166"/>
      <c r="O123" s="166"/>
      <c r="P123" s="166"/>
      <c r="Q123" s="21"/>
      <c r="R123" s="21"/>
      <c r="S123" s="21"/>
      <c r="T123" s="32"/>
      <c r="U123" s="21"/>
      <c r="X123" s="10"/>
      <c r="Y123" s="11"/>
      <c r="Z123" s="16"/>
      <c r="AA123" s="13"/>
      <c r="AB123" s="14"/>
      <c r="AC123" s="11"/>
    </row>
    <row r="124" spans="13:29" ht="12.75">
      <c r="M124" s="21"/>
      <c r="N124" s="166"/>
      <c r="O124" s="166"/>
      <c r="P124" s="166"/>
      <c r="Q124" s="21"/>
      <c r="R124" s="21"/>
      <c r="S124" s="21"/>
      <c r="T124" s="32"/>
      <c r="U124" s="21"/>
      <c r="X124" s="10"/>
      <c r="Y124" s="11"/>
      <c r="Z124" s="16"/>
      <c r="AA124" s="13"/>
      <c r="AB124" s="14"/>
      <c r="AC124" s="11"/>
    </row>
    <row r="125" spans="13:29" ht="12.75">
      <c r="M125" s="21"/>
      <c r="N125" s="166"/>
      <c r="O125" s="166"/>
      <c r="P125" s="166"/>
      <c r="Q125" s="21"/>
      <c r="R125" s="21"/>
      <c r="S125" s="21"/>
      <c r="T125" s="32"/>
      <c r="U125" s="21"/>
      <c r="X125" s="10"/>
      <c r="Y125" s="11"/>
      <c r="Z125" s="16"/>
      <c r="AA125" s="13"/>
      <c r="AB125" s="14"/>
      <c r="AC125" s="11"/>
    </row>
    <row r="126" spans="12:29" ht="12.75" customHeight="1">
      <c r="L126" s="179"/>
      <c r="M126" s="21"/>
      <c r="N126" s="166"/>
      <c r="O126" s="166"/>
      <c r="P126" s="166"/>
      <c r="Q126" s="21"/>
      <c r="R126" s="21"/>
      <c r="S126" s="21"/>
      <c r="T126" s="32"/>
      <c r="U126" s="21"/>
      <c r="X126" s="10"/>
      <c r="Y126" s="11"/>
      <c r="Z126" s="16"/>
      <c r="AA126" s="13"/>
      <c r="AB126" s="14"/>
      <c r="AC126" s="11"/>
    </row>
    <row r="127" spans="12:29" ht="12.75" customHeight="1">
      <c r="L127" s="179"/>
      <c r="M127" s="21"/>
      <c r="N127" s="166"/>
      <c r="O127" s="166"/>
      <c r="P127" s="166"/>
      <c r="Q127" s="21"/>
      <c r="R127" s="21"/>
      <c r="S127" s="21"/>
      <c r="T127" s="32"/>
      <c r="U127" s="21"/>
      <c r="X127" s="10"/>
      <c r="Y127" s="11"/>
      <c r="Z127" s="16"/>
      <c r="AA127" s="13"/>
      <c r="AB127" s="14"/>
      <c r="AC127" s="11"/>
    </row>
    <row r="128" spans="13:29" ht="12.75">
      <c r="M128" s="21"/>
      <c r="N128" s="166"/>
      <c r="O128" s="166"/>
      <c r="P128" s="166"/>
      <c r="Q128" s="21"/>
      <c r="R128" s="21"/>
      <c r="S128" s="21"/>
      <c r="T128" s="32"/>
      <c r="U128" s="21"/>
      <c r="X128" s="10"/>
      <c r="Y128" s="11"/>
      <c r="Z128" s="12"/>
      <c r="AA128" s="13"/>
      <c r="AB128" s="14"/>
      <c r="AC128" s="11"/>
    </row>
    <row r="129" spans="13:29" ht="12.75">
      <c r="M129" s="21"/>
      <c r="N129" s="166"/>
      <c r="O129" s="166"/>
      <c r="P129" s="166"/>
      <c r="Q129" s="21"/>
      <c r="R129" s="21"/>
      <c r="S129" s="21"/>
      <c r="T129" s="32"/>
      <c r="U129" s="21"/>
      <c r="X129" s="10"/>
      <c r="Y129" s="11"/>
      <c r="Z129" s="12"/>
      <c r="AA129" s="13"/>
      <c r="AB129" s="14"/>
      <c r="AC129" s="11"/>
    </row>
    <row r="130" spans="12:22" ht="12.75">
      <c r="L130" s="165"/>
      <c r="M130" s="165"/>
      <c r="N130" s="165"/>
      <c r="O130" s="165"/>
      <c r="P130" s="165"/>
      <c r="Q130" s="165"/>
      <c r="R130" s="165"/>
      <c r="S130" s="21"/>
      <c r="T130" s="21"/>
      <c r="U130" s="7"/>
      <c r="V130" s="22"/>
    </row>
    <row r="131" spans="12:22" ht="12.75">
      <c r="L131" s="165"/>
      <c r="M131" s="165"/>
      <c r="N131" s="165"/>
      <c r="O131" s="165"/>
      <c r="P131" s="165"/>
      <c r="Q131" s="165"/>
      <c r="R131" s="165"/>
      <c r="S131" s="21"/>
      <c r="T131" s="21"/>
      <c r="U131" s="7"/>
      <c r="V131" s="22"/>
    </row>
    <row r="132" spans="12:22" ht="12.75">
      <c r="L132" s="165"/>
      <c r="M132" s="165"/>
      <c r="N132" s="165"/>
      <c r="O132" s="165"/>
      <c r="P132" s="165"/>
      <c r="Q132" s="165"/>
      <c r="R132" s="165"/>
      <c r="S132" s="21"/>
      <c r="T132" s="21"/>
      <c r="V132" s="22"/>
    </row>
    <row r="133" spans="17:22" ht="12.75">
      <c r="Q133" s="21"/>
      <c r="S133" s="21"/>
      <c r="T133" s="21"/>
      <c r="V133" s="22"/>
    </row>
    <row r="134" spans="12:22" ht="12.75">
      <c r="L134" s="166"/>
      <c r="M134" s="166"/>
      <c r="P134" s="166"/>
      <c r="Q134" s="166"/>
      <c r="R134" s="166"/>
      <c r="S134" s="21"/>
      <c r="T134" s="21"/>
      <c r="V134" s="22"/>
    </row>
    <row r="135" spans="17:22" ht="12.75">
      <c r="Q135" s="21"/>
      <c r="S135" s="21"/>
      <c r="T135" s="21"/>
      <c r="V135" s="22"/>
    </row>
  </sheetData>
  <sheetProtection sheet="1" objects="1" scenarios="1"/>
  <mergeCells count="145">
    <mergeCell ref="N117:P117"/>
    <mergeCell ref="N124:P124"/>
    <mergeCell ref="N125:P125"/>
    <mergeCell ref="N118:P118"/>
    <mergeCell ref="N119:P119"/>
    <mergeCell ref="N120:P120"/>
    <mergeCell ref="N121:P121"/>
    <mergeCell ref="N122:P122"/>
    <mergeCell ref="N123:P123"/>
    <mergeCell ref="N111:P111"/>
    <mergeCell ref="N112:P112"/>
    <mergeCell ref="N113:P113"/>
    <mergeCell ref="N114:P114"/>
    <mergeCell ref="N115:P115"/>
    <mergeCell ref="N116:P116"/>
    <mergeCell ref="N103:P103"/>
    <mergeCell ref="N106:P106"/>
    <mergeCell ref="N107:P107"/>
    <mergeCell ref="N108:P108"/>
    <mergeCell ref="N109:P109"/>
    <mergeCell ref="N97:P97"/>
    <mergeCell ref="L105:U105"/>
    <mergeCell ref="L132:R132"/>
    <mergeCell ref="N84:P84"/>
    <mergeCell ref="N110:P110"/>
    <mergeCell ref="L131:R131"/>
    <mergeCell ref="N93:P93"/>
    <mergeCell ref="L134:M134"/>
    <mergeCell ref="P134:R134"/>
    <mergeCell ref="N85:P85"/>
    <mergeCell ref="N86:P86"/>
    <mergeCell ref="N87:P87"/>
    <mergeCell ref="L120:L121"/>
    <mergeCell ref="L126:L127"/>
    <mergeCell ref="N80:P80"/>
    <mergeCell ref="N81:P81"/>
    <mergeCell ref="N129:P129"/>
    <mergeCell ref="N88:P88"/>
    <mergeCell ref="N89:P89"/>
    <mergeCell ref="N90:P90"/>
    <mergeCell ref="N91:P91"/>
    <mergeCell ref="N92:P92"/>
    <mergeCell ref="N58:P58"/>
    <mergeCell ref="L108:L109"/>
    <mergeCell ref="N59:P59"/>
    <mergeCell ref="N60:P60"/>
    <mergeCell ref="L63:R63"/>
    <mergeCell ref="L114:L115"/>
    <mergeCell ref="N79:P79"/>
    <mergeCell ref="N94:P94"/>
    <mergeCell ref="N95:P95"/>
    <mergeCell ref="N96:P96"/>
    <mergeCell ref="N48:P48"/>
    <mergeCell ref="N49:P49"/>
    <mergeCell ref="N50:P50"/>
    <mergeCell ref="N51:P51"/>
    <mergeCell ref="N57:P57"/>
    <mergeCell ref="N53:P53"/>
    <mergeCell ref="N54:P54"/>
    <mergeCell ref="N55:P55"/>
    <mergeCell ref="N56:P56"/>
    <mergeCell ref="N33:P33"/>
    <mergeCell ref="N34:P34"/>
    <mergeCell ref="N35:P35"/>
    <mergeCell ref="N42:P42"/>
    <mergeCell ref="N36:P36"/>
    <mergeCell ref="N39:P39"/>
    <mergeCell ref="N40:P40"/>
    <mergeCell ref="L37:U37"/>
    <mergeCell ref="L34:L35"/>
    <mergeCell ref="N18:P18"/>
    <mergeCell ref="N19:P19"/>
    <mergeCell ref="N20:P20"/>
    <mergeCell ref="N21:P21"/>
    <mergeCell ref="N23:P23"/>
    <mergeCell ref="N24:P24"/>
    <mergeCell ref="N25:P25"/>
    <mergeCell ref="N26:P26"/>
    <mergeCell ref="N28:P28"/>
    <mergeCell ref="N32:P32"/>
    <mergeCell ref="N13:P13"/>
    <mergeCell ref="N14:P14"/>
    <mergeCell ref="N15:P15"/>
    <mergeCell ref="N16:P16"/>
    <mergeCell ref="N29:P29"/>
    <mergeCell ref="N30:P30"/>
    <mergeCell ref="N31:P31"/>
    <mergeCell ref="C5:G5"/>
    <mergeCell ref="N17:P17"/>
    <mergeCell ref="L22:L23"/>
    <mergeCell ref="N22:P22"/>
    <mergeCell ref="N27:P27"/>
    <mergeCell ref="L7:V7"/>
    <mergeCell ref="Q9:V9"/>
    <mergeCell ref="A10:C10"/>
    <mergeCell ref="C11:H11"/>
    <mergeCell ref="N12:P12"/>
    <mergeCell ref="L77:O77"/>
    <mergeCell ref="Q77:V77"/>
    <mergeCell ref="L78:V78"/>
    <mergeCell ref="L101:L102"/>
    <mergeCell ref="N104:P104"/>
    <mergeCell ref="N98:P98"/>
    <mergeCell ref="N100:P100"/>
    <mergeCell ref="N101:P101"/>
    <mergeCell ref="N102:P102"/>
    <mergeCell ref="L72:V72"/>
    <mergeCell ref="N99:P99"/>
    <mergeCell ref="N82:P82"/>
    <mergeCell ref="N83:P83"/>
    <mergeCell ref="L83:L84"/>
    <mergeCell ref="L89:L90"/>
    <mergeCell ref="L95:L96"/>
    <mergeCell ref="L74:V74"/>
    <mergeCell ref="L75:V75"/>
    <mergeCell ref="N76:U76"/>
    <mergeCell ref="N61:P61"/>
    <mergeCell ref="N62:P62"/>
    <mergeCell ref="N126:P126"/>
    <mergeCell ref="N127:P127"/>
    <mergeCell ref="N128:P128"/>
    <mergeCell ref="L130:R130"/>
    <mergeCell ref="L64:R64"/>
    <mergeCell ref="L68:M68"/>
    <mergeCell ref="P68:R68"/>
    <mergeCell ref="L70:V70"/>
    <mergeCell ref="L47:L48"/>
    <mergeCell ref="L53:L54"/>
    <mergeCell ref="L59:L60"/>
    <mergeCell ref="N41:P41"/>
    <mergeCell ref="N47:P47"/>
    <mergeCell ref="N43:P43"/>
    <mergeCell ref="N44:P44"/>
    <mergeCell ref="N45:P45"/>
    <mergeCell ref="N46:P46"/>
    <mergeCell ref="N52:P52"/>
    <mergeCell ref="B67:E67"/>
    <mergeCell ref="B68:E68"/>
    <mergeCell ref="C7:G7"/>
    <mergeCell ref="D8:F8"/>
    <mergeCell ref="G63:G64"/>
    <mergeCell ref="H63:I63"/>
    <mergeCell ref="C64:E64"/>
    <mergeCell ref="C65:E65"/>
    <mergeCell ref="C37:H37"/>
  </mergeCells>
  <printOptions/>
  <pageMargins left="0.7874015748031497" right="0" top="0" bottom="0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T33"/>
  <sheetViews>
    <sheetView zoomScalePageLayoutView="0" workbookViewId="0" topLeftCell="A5">
      <selection activeCell="R11" sqref="R11"/>
    </sheetView>
  </sheetViews>
  <sheetFormatPr defaultColWidth="1.00390625" defaultRowHeight="12.75"/>
  <cols>
    <col min="1" max="2" width="7.875" style="50" bestFit="1" customWidth="1"/>
    <col min="3" max="3" width="6.75390625" style="50" bestFit="1" customWidth="1"/>
    <col min="4" max="4" width="7.875" style="50" bestFit="1" customWidth="1"/>
    <col min="5" max="5" width="6.75390625" style="50" bestFit="1" customWidth="1"/>
    <col min="6" max="6" width="7.875" style="50" bestFit="1" customWidth="1"/>
    <col min="7" max="7" width="7.25390625" style="50" bestFit="1" customWidth="1"/>
    <col min="8" max="8" width="7.875" style="50" bestFit="1" customWidth="1"/>
    <col min="9" max="9" width="6.75390625" style="50" bestFit="1" customWidth="1"/>
    <col min="10" max="10" width="7.875" style="50" bestFit="1" customWidth="1"/>
    <col min="11" max="11" width="8.375" style="50" bestFit="1" customWidth="1"/>
    <col min="12" max="12" width="7.875" style="50" bestFit="1" customWidth="1"/>
    <col min="13" max="13" width="6.75390625" style="50" bestFit="1" customWidth="1"/>
    <col min="14" max="14" width="7.875" style="50" bestFit="1" customWidth="1"/>
    <col min="15" max="15" width="6.75390625" style="50" bestFit="1" customWidth="1"/>
    <col min="16" max="16" width="7.875" style="50" bestFit="1" customWidth="1"/>
    <col min="17" max="17" width="6.625" style="50" customWidth="1"/>
    <col min="18" max="18" width="12.125" style="50" customWidth="1"/>
    <col min="19" max="19" width="8.75390625" style="50" customWidth="1"/>
    <col min="20" max="16384" width="1.00390625" style="50" customWidth="1"/>
  </cols>
  <sheetData>
    <row r="1" spans="4:17" s="42" customFormat="1" ht="13.5" customHeight="1">
      <c r="D1" s="186" t="s">
        <v>35</v>
      </c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2" spans="4:18" s="42" customFormat="1" ht="13.5" customHeight="1">
      <c r="D2" s="187" t="s">
        <v>238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/>
    </row>
    <row r="3" spans="4:17" s="42" customFormat="1" ht="13.5" customHeight="1"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</row>
    <row r="4" spans="4:13" s="42" customFormat="1" ht="13.5" customHeight="1"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4:17" s="42" customFormat="1" ht="13.5" customHeight="1">
      <c r="D5" s="189" t="s">
        <v>36</v>
      </c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</row>
    <row r="6" spans="1:20" s="42" customFormat="1" ht="13.5" customHeight="1">
      <c r="A6" s="44"/>
      <c r="B6" s="44"/>
      <c r="C6" s="44"/>
      <c r="D6" s="44"/>
      <c r="E6" s="44"/>
      <c r="F6" s="44"/>
      <c r="G6" s="44"/>
      <c r="H6" s="190"/>
      <c r="I6" s="190"/>
      <c r="J6" s="190"/>
      <c r="K6" s="190"/>
      <c r="L6" s="190"/>
      <c r="M6" s="190"/>
      <c r="N6" s="44"/>
      <c r="O6" s="44"/>
      <c r="P6" s="44"/>
      <c r="Q6" s="44"/>
      <c r="R6" s="44"/>
      <c r="S6" s="44"/>
      <c r="T6" s="44"/>
    </row>
    <row r="7" spans="1:20" s="42" customFormat="1" ht="13.5" customHeight="1">
      <c r="A7" s="44"/>
      <c r="B7" s="44"/>
      <c r="C7" s="44"/>
      <c r="D7" s="44"/>
      <c r="E7" s="44"/>
      <c r="F7" s="189" t="s">
        <v>37</v>
      </c>
      <c r="G7" s="189"/>
      <c r="H7" s="189"/>
      <c r="I7" s="189"/>
      <c r="J7" s="189"/>
      <c r="K7" s="189"/>
      <c r="L7" s="189"/>
      <c r="M7" s="189"/>
      <c r="N7" s="189"/>
      <c r="O7" s="46"/>
      <c r="P7" s="45"/>
      <c r="Q7" s="45"/>
      <c r="R7" s="44"/>
      <c r="S7" s="44"/>
      <c r="T7" s="44"/>
    </row>
    <row r="8" spans="1:20" s="42" customFormat="1" ht="13.5" customHeight="1">
      <c r="A8" s="44"/>
      <c r="B8" s="44"/>
      <c r="C8" s="44"/>
      <c r="D8" s="44"/>
      <c r="E8" s="44"/>
      <c r="F8" s="46"/>
      <c r="G8" s="46"/>
      <c r="H8" s="46"/>
      <c r="I8" s="46"/>
      <c r="J8" s="46"/>
      <c r="K8" s="46"/>
      <c r="L8" s="46"/>
      <c r="M8" s="46"/>
      <c r="N8" s="46"/>
      <c r="O8" s="46"/>
      <c r="P8" s="45"/>
      <c r="Q8" s="45"/>
      <c r="R8" s="44"/>
      <c r="S8" s="44"/>
      <c r="T8" s="44"/>
    </row>
    <row r="9" spans="1:20" s="42" customFormat="1" ht="13.5" customHeight="1">
      <c r="A9" s="44"/>
      <c r="B9" s="44"/>
      <c r="C9" s="44"/>
      <c r="D9" s="44"/>
      <c r="E9" s="44"/>
      <c r="F9" s="191" t="s">
        <v>54</v>
      </c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72"/>
      <c r="R9" s="44"/>
      <c r="S9" s="44"/>
      <c r="T9" s="44"/>
    </row>
    <row r="10" spans="1:20" s="42" customFormat="1" ht="13.5" customHeight="1">
      <c r="A10" s="44"/>
      <c r="B10" s="44"/>
      <c r="C10" s="44"/>
      <c r="D10" s="44"/>
      <c r="E10" s="44"/>
      <c r="F10" s="43"/>
      <c r="G10" s="43"/>
      <c r="H10" s="43"/>
      <c r="I10" s="43"/>
      <c r="J10" s="43"/>
      <c r="K10" s="43"/>
      <c r="L10" s="43"/>
      <c r="M10" s="43"/>
      <c r="N10" s="44"/>
      <c r="O10" s="44"/>
      <c r="P10" s="44"/>
      <c r="Q10" s="44"/>
      <c r="R10" s="44"/>
      <c r="S10" s="44"/>
      <c r="T10" s="44"/>
    </row>
    <row r="11" spans="1:20" s="48" customFormat="1" ht="13.5" customHeight="1">
      <c r="A11" s="192" t="s">
        <v>8</v>
      </c>
      <c r="B11" s="192"/>
      <c r="C11" s="192"/>
      <c r="D11" s="192"/>
      <c r="E11" s="192"/>
      <c r="F11" s="192"/>
      <c r="G11" s="192"/>
      <c r="H11" s="192"/>
      <c r="I11" s="193" t="s">
        <v>55</v>
      </c>
      <c r="J11" s="193"/>
      <c r="K11" s="193"/>
      <c r="L11" s="98" t="s">
        <v>38</v>
      </c>
      <c r="M11" s="73"/>
      <c r="N11" s="73"/>
      <c r="O11" s="73"/>
      <c r="P11" s="73"/>
      <c r="Q11" s="73"/>
      <c r="R11" s="73"/>
      <c r="S11" s="59"/>
      <c r="T11" s="59"/>
    </row>
    <row r="12" s="42" customFormat="1" ht="13.5" customHeight="1" thickBot="1"/>
    <row r="13" spans="1:19" s="49" customFormat="1" ht="15.75" customHeight="1" thickBot="1">
      <c r="A13" s="93"/>
      <c r="B13" s="194" t="s">
        <v>32</v>
      </c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6" t="s">
        <v>34</v>
      </c>
      <c r="S13" s="199" t="s">
        <v>18</v>
      </c>
    </row>
    <row r="14" spans="1:19" ht="15.75" customHeight="1" thickBot="1">
      <c r="A14" s="94" t="s">
        <v>3</v>
      </c>
      <c r="B14" s="202" t="s">
        <v>19</v>
      </c>
      <c r="C14" s="202"/>
      <c r="D14" s="202"/>
      <c r="E14" s="203"/>
      <c r="F14" s="204" t="s">
        <v>20</v>
      </c>
      <c r="G14" s="205"/>
      <c r="H14" s="205"/>
      <c r="I14" s="206"/>
      <c r="J14" s="204" t="s">
        <v>21</v>
      </c>
      <c r="K14" s="205"/>
      <c r="L14" s="205"/>
      <c r="M14" s="206"/>
      <c r="N14" s="204" t="s">
        <v>22</v>
      </c>
      <c r="O14" s="205"/>
      <c r="P14" s="205"/>
      <c r="Q14" s="205"/>
      <c r="R14" s="197"/>
      <c r="S14" s="200"/>
    </row>
    <row r="15" spans="1:19" ht="15.75" thickBot="1">
      <c r="A15" s="95" t="s">
        <v>23</v>
      </c>
      <c r="B15" s="210" t="s">
        <v>24</v>
      </c>
      <c r="C15" s="211"/>
      <c r="D15" s="207" t="s">
        <v>31</v>
      </c>
      <c r="E15" s="208"/>
      <c r="F15" s="207" t="s">
        <v>24</v>
      </c>
      <c r="G15" s="208"/>
      <c r="H15" s="209" t="s">
        <v>31</v>
      </c>
      <c r="I15" s="209"/>
      <c r="J15" s="207" t="s">
        <v>24</v>
      </c>
      <c r="K15" s="208"/>
      <c r="L15" s="207" t="s">
        <v>31</v>
      </c>
      <c r="M15" s="209"/>
      <c r="N15" s="207" t="s">
        <v>24</v>
      </c>
      <c r="O15" s="208"/>
      <c r="P15" s="209" t="s">
        <v>31</v>
      </c>
      <c r="Q15" s="209"/>
      <c r="R15" s="197"/>
      <c r="S15" s="200"/>
    </row>
    <row r="16" spans="1:19" ht="33" customHeight="1" thickBot="1">
      <c r="A16" s="96"/>
      <c r="B16" s="145" t="s">
        <v>33</v>
      </c>
      <c r="C16" s="141" t="s">
        <v>1</v>
      </c>
      <c r="D16" s="146" t="s">
        <v>33</v>
      </c>
      <c r="E16" s="141" t="s">
        <v>1</v>
      </c>
      <c r="F16" s="146" t="s">
        <v>33</v>
      </c>
      <c r="G16" s="141" t="s">
        <v>1</v>
      </c>
      <c r="H16" s="145" t="s">
        <v>33</v>
      </c>
      <c r="I16" s="142" t="s">
        <v>1</v>
      </c>
      <c r="J16" s="146" t="s">
        <v>33</v>
      </c>
      <c r="K16" s="141" t="s">
        <v>1</v>
      </c>
      <c r="L16" s="145" t="s">
        <v>33</v>
      </c>
      <c r="M16" s="142" t="s">
        <v>1</v>
      </c>
      <c r="N16" s="146" t="s">
        <v>33</v>
      </c>
      <c r="O16" s="141" t="s">
        <v>1</v>
      </c>
      <c r="P16" s="146" t="s">
        <v>33</v>
      </c>
      <c r="Q16" s="141" t="s">
        <v>1</v>
      </c>
      <c r="R16" s="198"/>
      <c r="S16" s="201"/>
    </row>
    <row r="17" spans="1:19" ht="33" customHeight="1">
      <c r="A17" s="91">
        <v>117</v>
      </c>
      <c r="B17" s="212">
        <f>ABS('МД 60,200м 3-4кл.'!H65)</f>
        <v>0.001777777777777778</v>
      </c>
      <c r="C17" s="213">
        <f aca="true" t="shared" si="0" ref="C17:C22">RANK(B17,$B$17:$B$22,1)</f>
        <v>6</v>
      </c>
      <c r="D17" s="212">
        <f>ABS('МД 60,200м 3-4кл.'!I65)</f>
        <v>0.0018815972222222224</v>
      </c>
      <c r="E17" s="213">
        <f aca="true" t="shared" si="1" ref="E17:E22">RANK(D17,$D$17:$D$22,1)</f>
        <v>6</v>
      </c>
      <c r="F17" s="212">
        <f>ABS('МД 60,200м 5-6кл.'!H65)</f>
        <v>0.0014686342592592596</v>
      </c>
      <c r="G17" s="213">
        <f aca="true" t="shared" si="2" ref="G17:G22">RANK(F17,$F$17:$F$22,1)</f>
        <v>2</v>
      </c>
      <c r="H17" s="212">
        <f>ABS('МД 60,200м 5-6кл.'!I65)</f>
        <v>0.001384837962962963</v>
      </c>
      <c r="I17" s="213">
        <f aca="true" t="shared" si="3" ref="I17:I22">RANK(H17,$H$17:$H$22,1)</f>
        <v>3</v>
      </c>
      <c r="J17" s="212">
        <f>ABS('МД 60,200м 7-8кл.'!H65)</f>
        <v>0.0014841435185185185</v>
      </c>
      <c r="K17" s="213">
        <f aca="true" t="shared" si="4" ref="K17:K22">RANK(J17,$J$17:$J$22,1)</f>
        <v>5</v>
      </c>
      <c r="L17" s="212">
        <f>ABS('МД 60,200м 7-8кл.'!I65)</f>
        <v>0.001203125</v>
      </c>
      <c r="M17" s="213">
        <f aca="true" t="shared" si="5" ref="M17:M22">RANK(L17,$L$17:$L$22,1)</f>
        <v>1</v>
      </c>
      <c r="N17" s="212">
        <f>ABS('100,300,400м. 9-11кл.'!H65)</f>
        <v>0.002288888888888888</v>
      </c>
      <c r="O17" s="213">
        <f aca="true" t="shared" si="6" ref="O17:O22">RANK(N17,$N$17:$N$22,1)</f>
        <v>4</v>
      </c>
      <c r="P17" s="212">
        <f>ABS('100,300,400м. 9-11кл.'!I65)</f>
        <v>0.002907291666666667</v>
      </c>
      <c r="Q17" s="214">
        <f aca="true" t="shared" si="7" ref="Q17:Q22">RANK(P17,$P$17:$P$22,1)</f>
        <v>6</v>
      </c>
      <c r="R17" s="215">
        <f>SUM(C17,E17,G17,I17,K17,M17,O17,Q17)</f>
        <v>33</v>
      </c>
      <c r="S17" s="216">
        <f>RANK(R17,$R$17:$R$22,1)</f>
        <v>5</v>
      </c>
    </row>
    <row r="18" spans="1:19" ht="33" customHeight="1">
      <c r="A18" s="90">
        <v>121</v>
      </c>
      <c r="B18" s="212">
        <f>ABS('МД 60,200м 3-4кл.'!H66)</f>
        <v>0.0016792824074074075</v>
      </c>
      <c r="C18" s="213">
        <f t="shared" si="0"/>
        <v>3</v>
      </c>
      <c r="D18" s="212">
        <f>ABS('МД 60,200м 3-4кл.'!I66)</f>
        <v>0.0016812499999999996</v>
      </c>
      <c r="E18" s="213">
        <f t="shared" si="1"/>
        <v>5</v>
      </c>
      <c r="F18" s="212">
        <f>ABS('МД 60,200м 5-6кл.'!H66)</f>
        <v>0.0016039351851851852</v>
      </c>
      <c r="G18" s="213">
        <f t="shared" si="2"/>
        <v>5</v>
      </c>
      <c r="H18" s="212">
        <f>ABS('МД 60,200м 5-6кл.'!I66)</f>
        <v>0.0014395833333333333</v>
      </c>
      <c r="I18" s="213">
        <f t="shared" si="3"/>
        <v>4</v>
      </c>
      <c r="J18" s="212">
        <f>ABS('МД 60,200м 7-8кл.'!H66)</f>
        <v>0.0014178240740740742</v>
      </c>
      <c r="K18" s="213">
        <f t="shared" si="4"/>
        <v>3</v>
      </c>
      <c r="L18" s="212">
        <f>ABS('МД 60,200м 7-8кл.'!I66)</f>
        <v>0.0012652777777777777</v>
      </c>
      <c r="M18" s="213">
        <f t="shared" si="5"/>
        <v>4</v>
      </c>
      <c r="N18" s="212">
        <f>ABS('100,300,400м. 9-11кл.'!H66)</f>
        <v>0.0022015046296296296</v>
      </c>
      <c r="O18" s="213">
        <f t="shared" si="6"/>
        <v>2</v>
      </c>
      <c r="P18" s="212">
        <f>ABS('100,300,400м. 9-11кл.'!I66)</f>
        <v>0.0025965277777777775</v>
      </c>
      <c r="Q18" s="214">
        <f t="shared" si="7"/>
        <v>2</v>
      </c>
      <c r="R18" s="215">
        <f>SUM(C18,E18,G18,I18,K18,M18,O18,Q18)</f>
        <v>28</v>
      </c>
      <c r="S18" s="216">
        <f>RANK(R18,$R$17:$R$22,1)</f>
        <v>4</v>
      </c>
    </row>
    <row r="19" spans="1:19" ht="33" customHeight="1">
      <c r="A19" s="91">
        <v>125</v>
      </c>
      <c r="B19" s="212">
        <f>ABS('МД 60,200м 3-4кл.'!H67)</f>
        <v>0.0015903935185185181</v>
      </c>
      <c r="C19" s="213">
        <f t="shared" si="0"/>
        <v>2</v>
      </c>
      <c r="D19" s="212">
        <f>ABS('МД 60,200м 3-4кл.'!I67)</f>
        <v>0.0015762731481481478</v>
      </c>
      <c r="E19" s="213">
        <f t="shared" si="1"/>
        <v>2</v>
      </c>
      <c r="F19" s="212">
        <f>ABS('МД 60,200м 5-6кл.'!H67)</f>
        <v>0.0014479166666666666</v>
      </c>
      <c r="G19" s="213">
        <f t="shared" si="2"/>
        <v>1</v>
      </c>
      <c r="H19" s="212">
        <f>ABS('МД 60,200м 5-6кл.'!I67)</f>
        <v>0.0013653935185185184</v>
      </c>
      <c r="I19" s="213">
        <f t="shared" si="3"/>
        <v>2</v>
      </c>
      <c r="J19" s="212">
        <f>ABS('МД 60,200м 7-8кл.'!H67)</f>
        <v>0.0013859953703703703</v>
      </c>
      <c r="K19" s="213">
        <f t="shared" si="4"/>
        <v>1</v>
      </c>
      <c r="L19" s="212">
        <f>ABS('МД 60,200м 7-8кл.'!I67)</f>
        <v>0.001294097222222222</v>
      </c>
      <c r="M19" s="213">
        <f t="shared" si="5"/>
        <v>5</v>
      </c>
      <c r="N19" s="212">
        <f>ABS('100,300,400м. 9-11кл.'!H67)</f>
        <v>0.0023083333333333337</v>
      </c>
      <c r="O19" s="213">
        <f t="shared" si="6"/>
        <v>5</v>
      </c>
      <c r="P19" s="212">
        <f>ABS('100,300,400м. 9-11кл.'!I67)</f>
        <v>0.002518865740740741</v>
      </c>
      <c r="Q19" s="214">
        <f t="shared" si="7"/>
        <v>1</v>
      </c>
      <c r="R19" s="215">
        <f>SUM(C19,E19,G19,I19,K19,M19,O19,Q19)</f>
        <v>19</v>
      </c>
      <c r="S19" s="216">
        <f>RANK(R19,$R$17:$R$22,1)</f>
        <v>1</v>
      </c>
    </row>
    <row r="20" spans="1:19" ht="33" customHeight="1">
      <c r="A20" s="90">
        <v>126</v>
      </c>
      <c r="B20" s="212">
        <f>ABS('МД 60,200м 3-4кл.'!H68)</f>
        <v>0.0017219907407407405</v>
      </c>
      <c r="C20" s="213">
        <f t="shared" si="0"/>
        <v>4</v>
      </c>
      <c r="D20" s="212">
        <f>ABS('МД 60,200м 3-4кл.'!I68)</f>
        <v>0.0016682870370370371</v>
      </c>
      <c r="E20" s="213">
        <f t="shared" si="1"/>
        <v>4</v>
      </c>
      <c r="F20" s="212">
        <f>ABS('МД 60,200м 5-6кл.'!H68)</f>
        <v>0.0018826388888888888</v>
      </c>
      <c r="G20" s="213">
        <f t="shared" si="2"/>
        <v>6</v>
      </c>
      <c r="H20" s="212">
        <f>ABS('МД 60,200м 5-6кл.'!I68)</f>
        <v>0.0015085648148148148</v>
      </c>
      <c r="I20" s="213">
        <f t="shared" si="3"/>
        <v>6</v>
      </c>
      <c r="J20" s="212">
        <f>ABS('МД 60,200м 7-8кл.'!H68)</f>
        <v>0.0015335648148148149</v>
      </c>
      <c r="K20" s="213">
        <f t="shared" si="4"/>
        <v>6</v>
      </c>
      <c r="L20" s="212">
        <f>ABS('МД 60,200м 7-8кл.'!I68)</f>
        <v>0.001357060185185185</v>
      </c>
      <c r="M20" s="213">
        <f t="shared" si="5"/>
        <v>6</v>
      </c>
      <c r="N20" s="212">
        <f>ABS('100,300,400м. 9-11кл.'!H68)</f>
        <v>0.002576157407407407</v>
      </c>
      <c r="O20" s="213">
        <f t="shared" si="6"/>
        <v>6</v>
      </c>
      <c r="P20" s="212">
        <f>ABS('100,300,400м. 9-11кл.'!I68)</f>
        <v>0.0026789351851851852</v>
      </c>
      <c r="Q20" s="214">
        <f t="shared" si="7"/>
        <v>4</v>
      </c>
      <c r="R20" s="215">
        <f>SUM(C20,E20,G20,I20,K20,M20,O20,Q20)</f>
        <v>42</v>
      </c>
      <c r="S20" s="216">
        <f>RANK(R20,$R$17:$R$22,1)</f>
        <v>6</v>
      </c>
    </row>
    <row r="21" spans="1:19" ht="33" customHeight="1">
      <c r="A21" s="90">
        <v>127</v>
      </c>
      <c r="B21" s="212">
        <f>ABS('МД 60,200м 3-4кл.'!H69)</f>
        <v>0.0017497685185185183</v>
      </c>
      <c r="C21" s="213">
        <f t="shared" si="0"/>
        <v>5</v>
      </c>
      <c r="D21" s="212">
        <f>ABS('МД 60,200м 3-4кл.'!I69)</f>
        <v>0.0015722222222222223</v>
      </c>
      <c r="E21" s="213">
        <f t="shared" si="1"/>
        <v>1</v>
      </c>
      <c r="F21" s="212">
        <f>ABS('МД 60,200м 5-6кл.'!H69)</f>
        <v>0.001492013888888889</v>
      </c>
      <c r="G21" s="213">
        <f t="shared" si="2"/>
        <v>3</v>
      </c>
      <c r="H21" s="212">
        <f>ABS('МД 60,200м 5-6кл.'!I69)</f>
        <v>0.0013519675925925928</v>
      </c>
      <c r="I21" s="213">
        <f t="shared" si="3"/>
        <v>1</v>
      </c>
      <c r="J21" s="212">
        <f>ABS('МД 60,200м 7-8кл.'!H69)</f>
        <v>0.0014510416666666667</v>
      </c>
      <c r="K21" s="213">
        <f t="shared" si="4"/>
        <v>4</v>
      </c>
      <c r="L21" s="212">
        <f>ABS('МД 60,200м 7-8кл.'!I69)</f>
        <v>0.001224537037037037</v>
      </c>
      <c r="M21" s="213">
        <f t="shared" si="5"/>
        <v>3</v>
      </c>
      <c r="N21" s="212">
        <f>ABS('100,300,400м. 9-11кл.'!H69)</f>
        <v>0.0021859953703703703</v>
      </c>
      <c r="O21" s="213">
        <f t="shared" si="6"/>
        <v>1</v>
      </c>
      <c r="P21" s="212">
        <f>ABS('100,300,400м. 9-11кл.'!I69)</f>
        <v>0.002615625</v>
      </c>
      <c r="Q21" s="214">
        <f t="shared" si="7"/>
        <v>3</v>
      </c>
      <c r="R21" s="215">
        <f>SUM(C21,E21,G21,I21,K21,M21,O21,Q21)</f>
        <v>21</v>
      </c>
      <c r="S21" s="216">
        <f>RANK(R21,$R$17:$R$22,1)</f>
        <v>2</v>
      </c>
    </row>
    <row r="22" spans="1:19" ht="33" customHeight="1" thickBot="1">
      <c r="A22" s="92">
        <v>135</v>
      </c>
      <c r="B22" s="217">
        <f>ABS('МД 60,200м 3-4кл.'!H70)</f>
        <v>0.0015416666666666664</v>
      </c>
      <c r="C22" s="218">
        <f t="shared" si="0"/>
        <v>1</v>
      </c>
      <c r="D22" s="217">
        <f>ABS('МД 60,200м 3-4кл.'!I70)</f>
        <v>0.0015901620370370368</v>
      </c>
      <c r="E22" s="219">
        <f t="shared" si="1"/>
        <v>3</v>
      </c>
      <c r="F22" s="217">
        <f>ABS('МД 60,200м 5-6кл.'!H70)</f>
        <v>0.0015033564814814812</v>
      </c>
      <c r="G22" s="219">
        <f t="shared" si="2"/>
        <v>4</v>
      </c>
      <c r="H22" s="217">
        <f>ABS('МД 60,200м 5-6кл.'!I70)</f>
        <v>0.0014590277777777776</v>
      </c>
      <c r="I22" s="219">
        <f t="shared" si="3"/>
        <v>5</v>
      </c>
      <c r="J22" s="220">
        <f>ABS('МД 60,200м 7-8кл.'!H70)</f>
        <v>0.001389236111111111</v>
      </c>
      <c r="K22" s="219">
        <f t="shared" si="4"/>
        <v>2</v>
      </c>
      <c r="L22" s="220">
        <f>ABS('МД 60,200м 7-8кл.'!I70)</f>
        <v>0.0012211805555555556</v>
      </c>
      <c r="M22" s="219">
        <f t="shared" si="5"/>
        <v>2</v>
      </c>
      <c r="N22" s="220">
        <f>ABS('100,300,400м. 9-11кл.'!H70)</f>
        <v>0.002242939814814815</v>
      </c>
      <c r="O22" s="219">
        <f t="shared" si="6"/>
        <v>3</v>
      </c>
      <c r="P22" s="217">
        <f>ABS('100,300,400м. 9-11кл.'!I70)</f>
        <v>0.0026841435185185184</v>
      </c>
      <c r="Q22" s="219">
        <f t="shared" si="7"/>
        <v>5</v>
      </c>
      <c r="R22" s="221">
        <f>SUM(C22,E22,G22,I22,K22,M22,O21,Q21)</f>
        <v>21</v>
      </c>
      <c r="S22" s="222">
        <v>3</v>
      </c>
    </row>
    <row r="23" spans="1:19" ht="15.75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</row>
    <row r="24" spans="1:19" ht="15.7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</row>
    <row r="25" spans="1:19" ht="15.75" customHeight="1">
      <c r="A25" s="186" t="s">
        <v>25</v>
      </c>
      <c r="B25" s="186"/>
      <c r="C25" s="186"/>
      <c r="D25" s="186"/>
      <c r="E25" s="186"/>
      <c r="F25" s="186"/>
      <c r="G25" s="186"/>
      <c r="H25" s="186"/>
      <c r="I25" s="186"/>
      <c r="J25" s="186"/>
      <c r="K25" s="47"/>
      <c r="L25" s="186" t="s">
        <v>26</v>
      </c>
      <c r="M25" s="186"/>
      <c r="N25" s="186"/>
      <c r="O25" s="186"/>
      <c r="P25" s="186"/>
      <c r="Q25" s="186"/>
      <c r="R25" s="186"/>
      <c r="S25" s="186"/>
    </row>
    <row r="26" spans="1:17" ht="15.75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</row>
    <row r="27" spans="1:17" ht="15.75" customHeight="1">
      <c r="A27" s="52"/>
      <c r="B27" s="52"/>
      <c r="C27" s="52"/>
      <c r="D27" s="52"/>
      <c r="E27" s="52"/>
      <c r="F27" s="52"/>
      <c r="G27" s="52"/>
      <c r="H27" s="53"/>
      <c r="I27" s="53"/>
      <c r="J27" s="52"/>
      <c r="K27" s="52"/>
      <c r="L27" s="52"/>
      <c r="M27" s="52"/>
      <c r="N27" s="52"/>
      <c r="O27" s="52"/>
      <c r="P27" s="52"/>
      <c r="Q27" s="52"/>
    </row>
    <row r="28" spans="1:17" ht="15.75" customHeight="1">
      <c r="A28" s="54"/>
      <c r="B28" s="54"/>
      <c r="C28" s="54"/>
      <c r="D28" s="54"/>
      <c r="E28" s="54"/>
      <c r="F28" s="54"/>
      <c r="G28" s="54"/>
      <c r="H28" s="55"/>
      <c r="I28" s="55"/>
      <c r="J28" s="54"/>
      <c r="K28" s="54"/>
      <c r="L28" s="54"/>
      <c r="M28" s="54"/>
      <c r="N28" s="54"/>
      <c r="O28" s="54"/>
      <c r="P28" s="54"/>
      <c r="Q28" s="54"/>
    </row>
    <row r="29" spans="1:17" ht="12.7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</row>
    <row r="30" spans="1:17" ht="12.7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</row>
    <row r="31" spans="14:17" s="56" customFormat="1" ht="15">
      <c r="N31" s="57"/>
      <c r="O31" s="57"/>
      <c r="P31" s="57"/>
      <c r="Q31" s="57"/>
    </row>
    <row r="32" spans="1:17" ht="12.7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</row>
    <row r="33" spans="1:17" ht="12.7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</row>
  </sheetData>
  <sheetProtection sheet="1"/>
  <mergeCells count="26">
    <mergeCell ref="N15:O15"/>
    <mergeCell ref="P15:Q15"/>
    <mergeCell ref="A25:J25"/>
    <mergeCell ref="L25:S25"/>
    <mergeCell ref="B15:C15"/>
    <mergeCell ref="D15:E15"/>
    <mergeCell ref="F15:G15"/>
    <mergeCell ref="H15:I15"/>
    <mergeCell ref="J15:K15"/>
    <mergeCell ref="L15:M15"/>
    <mergeCell ref="F9:P9"/>
    <mergeCell ref="A11:H11"/>
    <mergeCell ref="I11:K11"/>
    <mergeCell ref="B13:Q13"/>
    <mergeCell ref="R13:R16"/>
    <mergeCell ref="S13:S16"/>
    <mergeCell ref="B14:E14"/>
    <mergeCell ref="F14:I14"/>
    <mergeCell ref="J14:M14"/>
    <mergeCell ref="N14:Q14"/>
    <mergeCell ref="D1:Q1"/>
    <mergeCell ref="D2:Q2"/>
    <mergeCell ref="D3:Q3"/>
    <mergeCell ref="D5:Q5"/>
    <mergeCell ref="H6:M6"/>
    <mergeCell ref="F7:N7"/>
  </mergeCells>
  <printOptions/>
  <pageMargins left="0" right="0" top="0" bottom="0" header="0.3937007874015748" footer="0.3937007874015748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Гессель ТТ</cp:lastModifiedBy>
  <cp:lastPrinted>2013-09-25T10:09:44Z</cp:lastPrinted>
  <dcterms:created xsi:type="dcterms:W3CDTF">2010-09-14T05:06:07Z</dcterms:created>
  <dcterms:modified xsi:type="dcterms:W3CDTF">2013-09-27T05:11:43Z</dcterms:modified>
  <cp:category/>
  <cp:version/>
  <cp:contentType/>
  <cp:contentStatus/>
</cp:coreProperties>
</file>