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9030" tabRatio="998" activeTab="0"/>
  </bookViews>
  <sheets>
    <sheet name="Отчёт117" sheetId="1" r:id="rId1"/>
    <sheet name="Отчёт121" sheetId="2" r:id="rId2"/>
    <sheet name="Отчёт 125" sheetId="3" r:id="rId3"/>
    <sheet name="Отчёт 126" sheetId="4" r:id="rId4"/>
    <sheet name="Отчёт127" sheetId="5" r:id="rId5"/>
    <sheet name="Отчёт135" sheetId="6" r:id="rId6"/>
    <sheet name="СВОД ММЦ" sheetId="7" r:id="rId7"/>
    <sheet name="БАЗА ОУ" sheetId="8" r:id="rId8"/>
  </sheets>
  <definedNames/>
  <calcPr fullCalcOnLoad="1"/>
</workbook>
</file>

<file path=xl/sharedStrings.xml><?xml version="1.0" encoding="utf-8"?>
<sst xmlns="http://schemas.openxmlformats.org/spreadsheetml/2006/main" count="823" uniqueCount="292">
  <si>
    <t>-</t>
  </si>
  <si>
    <t xml:space="preserve"> </t>
  </si>
  <si>
    <t>Разработчик: Т. Гессель</t>
  </si>
  <si>
    <t>7а</t>
  </si>
  <si>
    <t>7б</t>
  </si>
  <si>
    <t>7в</t>
  </si>
  <si>
    <t>11а</t>
  </si>
  <si>
    <t>11б</t>
  </si>
  <si>
    <t>10а</t>
  </si>
  <si>
    <t>10б</t>
  </si>
  <si>
    <t>9а</t>
  </si>
  <si>
    <t>9б</t>
  </si>
  <si>
    <t>8а</t>
  </si>
  <si>
    <t>8б</t>
  </si>
  <si>
    <t>8в</t>
  </si>
  <si>
    <t>6а</t>
  </si>
  <si>
    <t>6б</t>
  </si>
  <si>
    <t>6в</t>
  </si>
  <si>
    <t>5а</t>
  </si>
  <si>
    <t>5б</t>
  </si>
  <si>
    <t>4а</t>
  </si>
  <si>
    <t>4в</t>
  </si>
  <si>
    <t>3б</t>
  </si>
  <si>
    <t>3в</t>
  </si>
  <si>
    <t>Б</t>
  </si>
  <si>
    <t>О Т Ч Ё Т</t>
  </si>
  <si>
    <t xml:space="preserve">   о проведении школьного этапа Всероссийских спортивных соревнований школьников</t>
  </si>
  <si>
    <t>"Президентские состязания"</t>
  </si>
  <si>
    <t>2012-2013 учебный год</t>
  </si>
  <si>
    <t>МБОУ № 135</t>
  </si>
  <si>
    <t>Показатели проведения школьного этапа "Президентских состязаний"</t>
  </si>
  <si>
    <t xml:space="preserve">  Общее кол - во</t>
  </si>
  <si>
    <t xml:space="preserve">    Число классов</t>
  </si>
  <si>
    <t xml:space="preserve">        Общее </t>
  </si>
  <si>
    <t>Количество участников</t>
  </si>
  <si>
    <r>
      <t>классов</t>
    </r>
    <r>
      <rPr>
        <sz val="9"/>
        <rFont val="Arial"/>
        <family val="2"/>
      </rPr>
      <t>-</t>
    </r>
    <r>
      <rPr>
        <sz val="8"/>
        <rFont val="Arial"/>
        <family val="2"/>
      </rPr>
      <t>комплектов</t>
    </r>
  </si>
  <si>
    <t>принявших участие</t>
  </si>
  <si>
    <t xml:space="preserve">    колличество</t>
  </si>
  <si>
    <t xml:space="preserve">      "Президентских состязаний"</t>
  </si>
  <si>
    <t xml:space="preserve"> 1-11 параллелей</t>
  </si>
  <si>
    <t xml:space="preserve">       в "Президентских состязаниях"</t>
  </si>
  <si>
    <t xml:space="preserve">      учащихся </t>
  </si>
  <si>
    <t xml:space="preserve">        классов </t>
  </si>
  <si>
    <t xml:space="preserve">  всего</t>
  </si>
  <si>
    <t xml:space="preserve">              в т.ч. в %</t>
  </si>
  <si>
    <t xml:space="preserve">       в МБОУ</t>
  </si>
  <si>
    <t xml:space="preserve">   всего</t>
  </si>
  <si>
    <t>в т.ч. в %</t>
  </si>
  <si>
    <r>
      <t xml:space="preserve">                 Количество обучающихся в параллелях 1 - 11 классов </t>
    </r>
    <r>
      <rPr>
        <b/>
        <i/>
        <sz val="10"/>
        <rFont val="Arial"/>
        <family val="2"/>
      </rPr>
      <t>(всего человек)</t>
    </r>
  </si>
  <si>
    <t>1 кл.</t>
  </si>
  <si>
    <t>2 кл.</t>
  </si>
  <si>
    <t>3 кл.</t>
  </si>
  <si>
    <t>4 кл.</t>
  </si>
  <si>
    <t>5 кл.</t>
  </si>
  <si>
    <t>6 кл.</t>
  </si>
  <si>
    <t>7 кл.</t>
  </si>
  <si>
    <t>8 кл.</t>
  </si>
  <si>
    <t>9 кл.</t>
  </si>
  <si>
    <t>10 кл.</t>
  </si>
  <si>
    <t>11кл.</t>
  </si>
  <si>
    <t>ВСЕГО</t>
  </si>
  <si>
    <r>
      <t xml:space="preserve">Количество участников "Президентских состязаний" по параллелям классов из числа учащихся </t>
    </r>
    <r>
      <rPr>
        <b/>
        <i/>
        <sz val="10"/>
        <rFont val="Arial"/>
        <family val="2"/>
      </rPr>
      <t>(человек)</t>
    </r>
  </si>
  <si>
    <t xml:space="preserve">                    в том числе в % выражении от числа учащихся в каждой параллели классов</t>
  </si>
  <si>
    <t>(подпись)</t>
  </si>
  <si>
    <t>(расшифровка)</t>
  </si>
  <si>
    <r>
      <t>И</t>
    </r>
    <r>
      <rPr>
        <sz val="11"/>
        <rFont val="Arial Cyr"/>
        <family val="0"/>
      </rPr>
      <t xml:space="preserve"> </t>
    </r>
    <r>
      <rPr>
        <b/>
        <sz val="11"/>
        <rFont val="Arial Cyr"/>
        <family val="0"/>
      </rPr>
      <t>Н Ф О Р М А Ц И Я</t>
    </r>
  </si>
  <si>
    <t xml:space="preserve">Параллели </t>
  </si>
  <si>
    <t xml:space="preserve">Лучшая </t>
  </si>
  <si>
    <t>Количество набранных очков</t>
  </si>
  <si>
    <t xml:space="preserve">     Фамилия И.О.учителя физкультуры </t>
  </si>
  <si>
    <t>классов</t>
  </si>
  <si>
    <t>класс-команда</t>
  </si>
  <si>
    <t>класс-командой (всего)</t>
  </si>
  <si>
    <t>и классного руководителя</t>
  </si>
  <si>
    <t>1-ые классы</t>
  </si>
  <si>
    <t>1а</t>
  </si>
  <si>
    <t>2-ые классы</t>
  </si>
  <si>
    <t>3-ые классы</t>
  </si>
  <si>
    <t>4-ые классы</t>
  </si>
  <si>
    <t>5-ые классы</t>
  </si>
  <si>
    <t>6-ые классы</t>
  </si>
  <si>
    <t>7-ые классы</t>
  </si>
  <si>
    <t>8-ые классы</t>
  </si>
  <si>
    <t>9-ые классы</t>
  </si>
  <si>
    <t>10-ые классы</t>
  </si>
  <si>
    <t>11-ые классы</t>
  </si>
  <si>
    <t>С В О Д Н Ы Й   О Т Ч Ё Т</t>
  </si>
  <si>
    <t xml:space="preserve">         о проведении школьного этапа Всероссийских спортивных соревнований школьников</t>
  </si>
  <si>
    <t xml:space="preserve">             "Президентские состязания"  г. Снежинск  2012-2013 учебный год</t>
  </si>
  <si>
    <t xml:space="preserve">      1 - 11 классы</t>
  </si>
  <si>
    <t>М</t>
  </si>
  <si>
    <t>Число классов</t>
  </si>
  <si>
    <t xml:space="preserve">Общее </t>
  </si>
  <si>
    <t xml:space="preserve">                     принявших участие</t>
  </si>
  <si>
    <t>количество</t>
  </si>
  <si>
    <t>О</t>
  </si>
  <si>
    <t xml:space="preserve">         в "Президентских состязаниях"</t>
  </si>
  <si>
    <t xml:space="preserve">учащихся </t>
  </si>
  <si>
    <t>У</t>
  </si>
  <si>
    <t xml:space="preserve">            в МБОУ </t>
  </si>
  <si>
    <t>в МБОУ</t>
  </si>
  <si>
    <t>№</t>
  </si>
  <si>
    <t>Всего</t>
  </si>
  <si>
    <t>%</t>
  </si>
  <si>
    <t>Начальник</t>
  </si>
  <si>
    <t>1б</t>
  </si>
  <si>
    <t>2а</t>
  </si>
  <si>
    <t>2б</t>
  </si>
  <si>
    <t>Ф.И.О. руководителя (полностью)</t>
  </si>
  <si>
    <t>Телефон (указать код)</t>
  </si>
  <si>
    <t>Fax</t>
  </si>
  <si>
    <t>E-mail</t>
  </si>
  <si>
    <t>обучающихся 1 кл.</t>
  </si>
  <si>
    <t xml:space="preserve"> 1 классов</t>
  </si>
  <si>
    <t>обучающихся 2 кл.</t>
  </si>
  <si>
    <t xml:space="preserve"> 2 классов</t>
  </si>
  <si>
    <t>обучающихся 3 кл.</t>
  </si>
  <si>
    <t xml:space="preserve"> 3 классов</t>
  </si>
  <si>
    <t>обучающихся 4 кл.</t>
  </si>
  <si>
    <t xml:space="preserve"> 4 классов</t>
  </si>
  <si>
    <t>Итого обучающихся 1-4 кл.</t>
  </si>
  <si>
    <t xml:space="preserve"> Итого 1-4 классов</t>
  </si>
  <si>
    <t xml:space="preserve"> 5 классов</t>
  </si>
  <si>
    <t>обучающихся 5 кл.</t>
  </si>
  <si>
    <t>обучающихся 6 кл.</t>
  </si>
  <si>
    <t xml:space="preserve"> 6 классов</t>
  </si>
  <si>
    <t>обучающихся 7 кл.</t>
  </si>
  <si>
    <t xml:space="preserve"> 7 классов</t>
  </si>
  <si>
    <t>обучающихся 8 кл.</t>
  </si>
  <si>
    <t>8 классов</t>
  </si>
  <si>
    <t>обучающихся 9 кл.</t>
  </si>
  <si>
    <t>9 классов</t>
  </si>
  <si>
    <t>Итого обучающихся 5-9 кл.</t>
  </si>
  <si>
    <t xml:space="preserve"> Итого 5-9 классов</t>
  </si>
  <si>
    <t>обучающихся 10 кл.</t>
  </si>
  <si>
    <t>10 классов</t>
  </si>
  <si>
    <t>обучающихся 11 кл.</t>
  </si>
  <si>
    <t>11 классов</t>
  </si>
  <si>
    <t>обучающихся 12 кл.</t>
  </si>
  <si>
    <t>12 классов</t>
  </si>
  <si>
    <t>Итого обучающихся 10-12 кл.</t>
  </si>
  <si>
    <t xml:space="preserve"> Итого 10-12 классов</t>
  </si>
  <si>
    <t>Всего обучающихся 1-12 кл.</t>
  </si>
  <si>
    <t xml:space="preserve"> Итого 1-12 класс</t>
  </si>
  <si>
    <t>Количество классов и в них обучающихся</t>
  </si>
  <si>
    <t>Таблица 1</t>
  </si>
  <si>
    <t>Указать сайт www</t>
  </si>
  <si>
    <t>Карасёва Людмила Владимировна</t>
  </si>
  <si>
    <t>8(35146)23766</t>
  </si>
  <si>
    <t>8(35146)31323</t>
  </si>
  <si>
    <t>456770,  Россия, Челябинская область, г.Снежинск, ул.Свердлова, 8</t>
  </si>
  <si>
    <t>Овсянникова Валентина павловна</t>
  </si>
  <si>
    <t>8(35146)32828</t>
  </si>
  <si>
    <t>8(35146)32185</t>
  </si>
  <si>
    <t>8(35146)37892</t>
  </si>
  <si>
    <t>8(35146)32291</t>
  </si>
  <si>
    <t>Миловидова Ирина Вячеславовна</t>
  </si>
  <si>
    <t>8(35146)71205</t>
  </si>
  <si>
    <t>8(35146)39054</t>
  </si>
  <si>
    <t>sc117@mail.vega-int.ru</t>
  </si>
  <si>
    <t>sc121_ir@mail.ru</t>
  </si>
  <si>
    <t>SC125@yandex.ru</t>
  </si>
  <si>
    <t>school_126@mail.ru</t>
  </si>
  <si>
    <t>s127@bk.ru</t>
  </si>
  <si>
    <t>sc135@list.ru</t>
  </si>
  <si>
    <t>обуч-ся под. классов</t>
  </si>
  <si>
    <t>кол-во под. классов</t>
  </si>
  <si>
    <t xml:space="preserve">Исполнитель Григорович Т.И. </t>
  </si>
  <si>
    <t>телефон 8-35146-250-59</t>
  </si>
  <si>
    <t xml:space="preserve"> Муниципальное бюджетное общеобразовательное учреждение «Средняя  общеобразовательная школа №117»</t>
  </si>
  <si>
    <t>Муниципальное бюджетное общеобразовательное учреждение «Гимназия №127»</t>
  </si>
  <si>
    <t xml:space="preserve"> Муниципальное бюджетное общеобразовательное учреждение «Средняя  общеобразовательная школа №126»</t>
  </si>
  <si>
    <t xml:space="preserve">www.school117-snz.lact.ru/ </t>
  </si>
  <si>
    <t xml:space="preserve">sch121-snz.edusite.ru </t>
  </si>
  <si>
    <t xml:space="preserve">www.sch126-snz.edusite.ru </t>
  </si>
  <si>
    <t>sc135.vega-int.ru</t>
  </si>
  <si>
    <t xml:space="preserve">www.school127.vega-int.ru </t>
  </si>
  <si>
    <t>sc125.vega-int.ru</t>
  </si>
  <si>
    <t>Маслакова Вере Николаевна</t>
  </si>
  <si>
    <t>городская местность</t>
  </si>
  <si>
    <t>Черемицин Игорь Геннадьевич</t>
  </si>
  <si>
    <t xml:space="preserve"> Муниципальное бюджетное общеобразовательное учреждение «Средняя  общеобразовательная школа №121»</t>
  </si>
  <si>
    <t>Муниципальное бюджетное общеобразовательное учреждение «Средняя общеобразовательная школа №125 с углубленным изучением математики»</t>
  </si>
  <si>
    <t>Исполняющий обязанности начальника Управления образования  ________________  А.Н. Мухитдинов</t>
  </si>
  <si>
    <t>Малышкин Николай Борисович</t>
  </si>
  <si>
    <t>классы</t>
  </si>
  <si>
    <t>человек</t>
  </si>
  <si>
    <t xml:space="preserve"> ДАННЫЕ  С  УЧЁТОМ  КОРРЕКЦИОННЫХ  ШКОЛ</t>
  </si>
  <si>
    <t>МБОУ № 127</t>
  </si>
  <si>
    <t>МБОУ № 126</t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</si>
  <si>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Коломиец Е.Т.</t>
    </r>
    <r>
      <rPr>
        <sz val="10"/>
        <rFont val="Arial"/>
        <family val="0"/>
      </rPr>
      <t xml:space="preserve">               (контактный телефон: ________ )</t>
    </r>
  </si>
  <si>
    <t>МБОУ № 125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</si>
  <si>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Овсянникова В.П</t>
    </r>
    <r>
      <rPr>
        <sz val="10"/>
        <rFont val="Arial"/>
        <family val="0"/>
      </rPr>
      <t>.               "</t>
    </r>
    <r>
      <rPr>
        <u val="single"/>
        <sz val="10"/>
        <rFont val="Arial Cyr"/>
        <family val="0"/>
      </rPr>
      <t xml:space="preserve"> 15 </t>
    </r>
    <r>
      <rPr>
        <sz val="10"/>
        <rFont val="Arial"/>
        <family val="0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0"/>
      </rPr>
      <t xml:space="preserve"> 2013 г. </t>
    </r>
  </si>
  <si>
    <t>МБОУ № 121</t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</si>
  <si>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Плюхина Е.О.</t>
    </r>
    <r>
      <rPr>
        <sz val="10"/>
        <rFont val="Arial"/>
        <family val="0"/>
      </rPr>
      <t xml:space="preserve">               (контактный телефон: ________ )</t>
    </r>
  </si>
  <si>
    <t>МБОУ № 117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</si>
  <si>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Карасёва Л.В.</t>
    </r>
    <r>
      <rPr>
        <sz val="10"/>
        <rFont val="Arial"/>
        <family val="0"/>
      </rPr>
      <t xml:space="preserve">               "</t>
    </r>
    <r>
      <rPr>
        <u val="single"/>
        <sz val="10"/>
        <rFont val="Arial Cyr"/>
        <family val="0"/>
      </rPr>
      <t xml:space="preserve"> 15 </t>
    </r>
    <r>
      <rPr>
        <sz val="10"/>
        <rFont val="Arial"/>
        <family val="0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0"/>
      </rPr>
      <t xml:space="preserve"> 2013 г. </t>
    </r>
  </si>
  <si>
    <t>в том числе в % выражении от суммарного числа учащихся в каждой параллели классов МБОУ и по учреждениям в целом</t>
  </si>
  <si>
    <t>спортивных соревнований школьников"Президентские состязания"</t>
  </si>
  <si>
    <t>о победителях (классах-команд) школьного этапа Всероссийских</t>
  </si>
  <si>
    <r>
      <t xml:space="preserve">Количество участников "Президентских состязаний" по параллелям классов из числа учащихся </t>
    </r>
    <r>
      <rPr>
        <b/>
        <i/>
        <sz val="10"/>
        <rFont val="Arial"/>
        <family val="2"/>
      </rPr>
      <t xml:space="preserve">(чел.) </t>
    </r>
    <r>
      <rPr>
        <b/>
        <sz val="10"/>
        <rFont val="Arial"/>
        <family val="2"/>
      </rPr>
      <t>в МБОУ</t>
    </r>
  </si>
  <si>
    <r>
      <t xml:space="preserve">Количество учащихся в параллелях 1 - 11 классов </t>
    </r>
    <r>
      <rPr>
        <b/>
        <i/>
        <sz val="10"/>
        <rFont val="Arial"/>
        <family val="2"/>
      </rPr>
      <t>(всего человек)</t>
    </r>
  </si>
  <si>
    <r>
      <t xml:space="preserve">Управления образования ____________   /   </t>
    </r>
    <r>
      <rPr>
        <u val="single"/>
        <sz val="11"/>
        <rFont val="Arial Cyr"/>
        <family val="0"/>
      </rPr>
      <t xml:space="preserve"> Беккер Б.М. </t>
    </r>
    <r>
      <rPr>
        <sz val="11"/>
        <rFont val="Arial Cyr"/>
        <family val="0"/>
      </rPr>
      <t xml:space="preserve">           "____" ____________ 2013 г. </t>
    </r>
  </si>
  <si>
    <r>
      <t xml:space="preserve">Исполнитель ________________  / </t>
    </r>
    <r>
      <rPr>
        <u val="single"/>
        <sz val="11"/>
        <rFont val="Arial Cyr"/>
        <family val="0"/>
      </rPr>
      <t xml:space="preserve"> Гессель Т.Т. </t>
    </r>
    <r>
      <rPr>
        <sz val="11"/>
        <rFont val="Arial Cyr"/>
        <family val="0"/>
      </rPr>
      <t xml:space="preserve">                           (контактный телефон:  3-56-50 ) </t>
    </r>
  </si>
  <si>
    <r>
      <t>МБОУ</t>
    </r>
    <r>
      <rPr>
        <b/>
        <sz val="10"/>
        <rFont val="Arial"/>
        <family val="2"/>
      </rPr>
      <t>/кл.</t>
    </r>
  </si>
  <si>
    <r>
      <t xml:space="preserve">в т.ч. </t>
    </r>
    <r>
      <rPr>
        <b/>
        <sz val="12"/>
        <rFont val="Arial"/>
        <family val="2"/>
      </rPr>
      <t>%</t>
    </r>
  </si>
  <si>
    <r>
      <t>классов</t>
    </r>
    <r>
      <rPr>
        <b/>
        <sz val="9"/>
        <rFont val="Arial"/>
        <family val="2"/>
      </rPr>
      <t>-</t>
    </r>
    <r>
      <rPr>
        <b/>
        <sz val="8"/>
        <rFont val="Arial"/>
        <family val="2"/>
      </rPr>
      <t>комплектов</t>
    </r>
  </si>
  <si>
    <t xml:space="preserve"> в 1-11 кл.</t>
  </si>
  <si>
    <r>
      <t>Всего</t>
    </r>
    <r>
      <rPr>
        <b/>
        <sz val="9"/>
        <rFont val="Arial"/>
        <family val="2"/>
      </rPr>
      <t xml:space="preserve"> уч-ся</t>
    </r>
  </si>
  <si>
    <t xml:space="preserve">Наименование образовательного учреждения </t>
  </si>
  <si>
    <r>
      <t xml:space="preserve">Сведения по образовательным учреждениям Муниципального образования   </t>
    </r>
    <r>
      <rPr>
        <b/>
        <sz val="14"/>
        <rFont val="Times New Roman"/>
        <family val="1"/>
      </rPr>
      <t>Снежинского  городского округа</t>
    </r>
    <r>
      <rPr>
        <sz val="14"/>
        <rFont val="Times New Roman"/>
        <family val="1"/>
      </rPr>
      <t xml:space="preserve">  на начало 2012/2013 учебного года</t>
    </r>
  </si>
  <si>
    <r>
      <t xml:space="preserve">Городская местность (сельская) </t>
    </r>
    <r>
      <rPr>
        <b/>
        <sz val="11"/>
        <rFont val="Times New Roman"/>
        <family val="1"/>
      </rPr>
      <t>указать</t>
    </r>
  </si>
  <si>
    <t xml:space="preserve"> Муниципальное бюджетное общеобразовательное учреждение  «Средняя  общеобразовательная школа №135»</t>
  </si>
  <si>
    <t>Адрес (факт/юридич)</t>
  </si>
  <si>
    <t>456770, Россия, Челябинская область,  г.Снежинск, ул.Васильева,  54/3</t>
  </si>
  <si>
    <t>№ п/п</t>
  </si>
  <si>
    <t>456770,  Россия, Челябинская область,  г.Снежинск,       ул.  Дзержинского, 25</t>
  </si>
  <si>
    <t>456770   Россия, Челябинская область,  г.Снежинск,       пр. Мира, 15</t>
  </si>
  <si>
    <t>456776,  Россия, Челябинская область,  г.Снежинск,       ул. Нечая, 5</t>
  </si>
  <si>
    <t>456770, Россия, Челябинская область,     г.Снежинск,       ул. Ленина, 50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</si>
  <si>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Малышкин Н.Б.</t>
    </r>
    <r>
      <rPr>
        <sz val="10"/>
        <rFont val="Arial"/>
        <family val="0"/>
      </rPr>
      <t xml:space="preserve">                "</t>
    </r>
    <r>
      <rPr>
        <u val="single"/>
        <sz val="10"/>
        <rFont val="Arial Cyr"/>
        <family val="0"/>
      </rPr>
      <t xml:space="preserve"> 17 </t>
    </r>
    <r>
      <rPr>
        <sz val="10"/>
        <rFont val="Arial"/>
        <family val="0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0"/>
      </rPr>
      <t xml:space="preserve"> 2013 г. </t>
    </r>
  </si>
  <si>
    <t xml:space="preserve">Степаненко И.В.     Ванчинова Г.П.  </t>
  </si>
  <si>
    <t>Коломиец Е.Т.        Русяева О.Ю.</t>
  </si>
  <si>
    <t xml:space="preserve">Степаненко И.В.     Зверева Л.А.  </t>
  </si>
  <si>
    <t>Степаненко И.В.     Меньщикова И.А.</t>
  </si>
  <si>
    <t>Коломиец Е.Т.        Обарчук А.Л.</t>
  </si>
  <si>
    <t>Коломиец Е.Т.        Селезнёва Т.А.</t>
  </si>
  <si>
    <t>Коломиец Е.Т.        Елисеева Е.В.</t>
  </si>
  <si>
    <t>Коломиец Е.Т         Коломиец Л.Ю.</t>
  </si>
  <si>
    <t>Степаненко И.В.     Падерина С.В.</t>
  </si>
  <si>
    <t>Степаненко И.В. Коломиец Е.Т. Афонасьева И.</t>
  </si>
  <si>
    <t>Богданова В.Н.      Симутина О.А.</t>
  </si>
  <si>
    <t>Гильгенберг М.В.    Цветкова Н.В.</t>
  </si>
  <si>
    <t>Гильгенберг М.В.    Самойлова А.В.</t>
  </si>
  <si>
    <t>Красовский А.И.     Сергеева И.В.</t>
  </si>
  <si>
    <t>Сироткина Л.А.       Легаева И.А.</t>
  </si>
  <si>
    <t>Сироткина Л.А.       Родькина Е.В.</t>
  </si>
  <si>
    <t>Сироткина Л.А.       Петухова О.А.</t>
  </si>
  <si>
    <t>Богданова В.Н.       Звездина А.А.</t>
  </si>
  <si>
    <t xml:space="preserve">Красовский А.И.      Елесеева Е.В.    </t>
  </si>
  <si>
    <t>Красовский А.И.      Сироткина Л.А.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</si>
  <si>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Черемицын И.Г.</t>
    </r>
    <r>
      <rPr>
        <sz val="10"/>
        <rFont val="Arial"/>
        <family val="0"/>
      </rPr>
      <t xml:space="preserve">                "</t>
    </r>
    <r>
      <rPr>
        <u val="single"/>
        <sz val="10"/>
        <rFont val="Arial Cyr"/>
        <family val="0"/>
      </rPr>
      <t xml:space="preserve"> 18 </t>
    </r>
    <r>
      <rPr>
        <sz val="10"/>
        <rFont val="Arial"/>
        <family val="0"/>
      </rPr>
      <t xml:space="preserve">" </t>
    </r>
    <r>
      <rPr>
        <u val="single"/>
        <sz val="10"/>
        <rFont val="Arial Cyr"/>
        <family val="0"/>
      </rPr>
      <t xml:space="preserve"> декабря </t>
    </r>
    <r>
      <rPr>
        <sz val="10"/>
        <rFont val="Arial"/>
        <family val="0"/>
      </rPr>
      <t xml:space="preserve"> 2012 г. </t>
    </r>
  </si>
  <si>
    <t xml:space="preserve">Холодилов В.М.       Граменкова Т.М.       </t>
  </si>
  <si>
    <t>Плюхина Е.О.          Быченко И.А.</t>
  </si>
  <si>
    <t>Тяктева Т.Н.             Лукьяненко Н.В.</t>
  </si>
  <si>
    <t>Плюхина Е.О.          Комиссарова Е.А.</t>
  </si>
  <si>
    <t>Плюхина Е.О.          Поморцева Н.В.</t>
  </si>
  <si>
    <t>Короткий Г.А.           Михайлова Е.В.</t>
  </si>
  <si>
    <t>Короткий Г.А.           Парасоцкая А.Н.</t>
  </si>
  <si>
    <t>Плюхина Е.О.          Польская М.С.</t>
  </si>
  <si>
    <t>Короткий Г.А.           Савиновских Е.В.</t>
  </si>
  <si>
    <t>Холодилов В.М.  Тяктева Т.Н.  Василенко Л.М.</t>
  </si>
  <si>
    <t>Прокопьева М.Ю.     Семёнова Н.Г.</t>
  </si>
  <si>
    <t>Прокопьева М.Ю.     Назарова Н.В.</t>
  </si>
  <si>
    <t>Прокопьева М.Ю.     Бродягина Н.М.</t>
  </si>
  <si>
    <t>Прокопьева М.Ю.     Лебедева М.А.</t>
  </si>
  <si>
    <t>Ушакова С.Г.            Кузьмина Е.В.</t>
  </si>
  <si>
    <t>Ушакова С.Г.            Антонова О.В.</t>
  </si>
  <si>
    <t>Прокопьева М.Ю.      Крушная Е.В.</t>
  </si>
  <si>
    <t>Прокопьева М.Ю.      Иванова Л.С.</t>
  </si>
  <si>
    <t>Ушакова С.Г.Прокопьева М.Ю.Богатырёва Е.Н.</t>
  </si>
  <si>
    <t>Прокопьева М.Ю.       Ушакова С.Г.</t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</si>
  <si>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Островлянчик А.П.</t>
    </r>
    <r>
      <rPr>
        <sz val="10"/>
        <rFont val="Arial"/>
        <family val="0"/>
      </rPr>
      <t xml:space="preserve">               (контактный телефон: ________ )</t>
    </r>
  </si>
  <si>
    <t>Островлянчик А.П.     Бадина Е.И.</t>
  </si>
  <si>
    <t>Морозова С.В.           Конюкова А.В.</t>
  </si>
  <si>
    <t>Морозова С.В.           Морозова С.В.</t>
  </si>
  <si>
    <t>Островлянчик А.П.     Тихомирова Т.Г.</t>
  </si>
  <si>
    <t>Островлянчик А.П.     Годова Л.С..</t>
  </si>
  <si>
    <t>Морозова С.В.Островлянчик А.П.Богатырёва</t>
  </si>
  <si>
    <t>Морозова С.В.Островлянчик А.П.Степовик О.А.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</si>
  <si>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Маслаковаа В.Н.</t>
    </r>
    <r>
      <rPr>
        <sz val="10"/>
        <rFont val="Arial"/>
        <family val="0"/>
      </rPr>
      <t xml:space="preserve">                "</t>
    </r>
    <r>
      <rPr>
        <u val="single"/>
        <sz val="10"/>
        <rFont val="Arial Cyr"/>
        <family val="0"/>
      </rPr>
      <t xml:space="preserve"> 30 </t>
    </r>
    <r>
      <rPr>
        <sz val="10"/>
        <rFont val="Arial"/>
        <family val="0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0"/>
      </rPr>
      <t xml:space="preserve"> 2013 г. </t>
    </r>
  </si>
  <si>
    <t>1в</t>
  </si>
  <si>
    <t>3а</t>
  </si>
  <si>
    <t>11в</t>
  </si>
  <si>
    <t>Мугайских Е.С.    Сёмкина Е.В.</t>
  </si>
  <si>
    <t>Мугайских Е.С.    Беркутова Н.М.</t>
  </si>
  <si>
    <t>Мугайских Е.С.    Богачёва И.Ю.</t>
  </si>
  <si>
    <t>Мугайских Е.С.    Фоминых Т.А.</t>
  </si>
  <si>
    <t>Гвоздев Ю.П.       Ислентьева Н.В.</t>
  </si>
  <si>
    <t>Гвоздев Ю.П.       Алексеева Е.М.</t>
  </si>
  <si>
    <t xml:space="preserve">Чистчков А.В.      Володина М.П. </t>
  </si>
  <si>
    <t>Чистчков А.В.      Боголюбова Н.А.</t>
  </si>
  <si>
    <t xml:space="preserve">Чистчков А.В.      Волкова О.Е. </t>
  </si>
  <si>
    <t>Чистчков А.В. Гвоздев Ю.П. Новгородцева Е.В.</t>
  </si>
  <si>
    <t>Чистчков А.В. Гвоздев Ю.П. Кодако Е.А..</t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</si>
  <si>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Прокопьева М.Ю.</t>
    </r>
    <r>
      <rPr>
        <sz val="10"/>
        <rFont val="Arial"/>
        <family val="0"/>
      </rPr>
      <t xml:space="preserve">               (контактный телефон: ________ )</t>
    </r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</si>
  <si>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Чистяков А.В.</t>
    </r>
    <r>
      <rPr>
        <sz val="10"/>
        <rFont val="Arial"/>
        <family val="0"/>
      </rPr>
      <t xml:space="preserve">               (контактный телефон: ________ )</t>
    </r>
  </si>
  <si>
    <t>Холодилов В.М.  Тяктева Т.Н.  Ваганова Г.И.</t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</si>
  <si>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Миловидова И.В.</t>
    </r>
    <r>
      <rPr>
        <sz val="10"/>
        <rFont val="Arial"/>
        <family val="2"/>
      </rPr>
      <t xml:space="preserve">                "</t>
    </r>
    <r>
      <rPr>
        <u val="single"/>
        <sz val="10"/>
        <rFont val="Arial Cyr"/>
        <family val="0"/>
      </rPr>
      <t xml:space="preserve"> 18 </t>
    </r>
    <r>
      <rPr>
        <sz val="10"/>
        <rFont val="Arial"/>
        <family val="2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2"/>
      </rPr>
      <t xml:space="preserve"> 2013 г. </t>
    </r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</si>
  <si>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Красовский А.И.</t>
    </r>
    <r>
      <rPr>
        <sz val="10"/>
        <rFont val="Arial"/>
        <family val="2"/>
      </rPr>
      <t xml:space="preserve">               (контактный телефон: ________ )</t>
    </r>
  </si>
  <si>
    <r>
      <t xml:space="preserve">Директор       ________________    /    </t>
    </r>
    <r>
      <rPr>
        <u val="single"/>
        <sz val="10"/>
        <rFont val="Arial Cyr"/>
        <family val="0"/>
      </rPr>
      <t xml:space="preserve"> Миловидова И.В.</t>
    </r>
    <r>
      <rPr>
        <sz val="10"/>
        <rFont val="Arial"/>
        <family val="2"/>
      </rPr>
      <t xml:space="preserve">                "</t>
    </r>
    <r>
      <rPr>
        <u val="single"/>
        <sz val="10"/>
        <rFont val="Arial Cyr"/>
        <family val="0"/>
      </rPr>
      <t xml:space="preserve"> 15 </t>
    </r>
    <r>
      <rPr>
        <sz val="10"/>
        <rFont val="Arial"/>
        <family val="2"/>
      </rPr>
      <t xml:space="preserve">" </t>
    </r>
    <r>
      <rPr>
        <u val="single"/>
        <sz val="10"/>
        <rFont val="Arial Cyr"/>
        <family val="0"/>
      </rPr>
      <t xml:space="preserve"> января </t>
    </r>
    <r>
      <rPr>
        <sz val="10"/>
        <rFont val="Arial"/>
        <family val="2"/>
      </rPr>
      <t xml:space="preserve"> 2013 г. </t>
    </r>
  </si>
  <si>
    <r>
      <t xml:space="preserve"> Исполнитель  ________________  /      </t>
    </r>
    <r>
      <rPr>
        <u val="single"/>
        <sz val="10"/>
        <rFont val="Arial Cyr"/>
        <family val="0"/>
      </rPr>
      <t xml:space="preserve"> Красовский А.И. </t>
    </r>
    <r>
      <rPr>
        <sz val="10"/>
        <rFont val="Arial"/>
        <family val="2"/>
      </rPr>
      <t xml:space="preserve">               (контактный телефон: ________ )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</si>
</sst>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000000"/>
  </numFmts>
  <fonts count="8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b/>
      <sz val="11"/>
      <name val="Arial Cyr"/>
      <family val="0"/>
    </font>
    <font>
      <u val="single"/>
      <sz val="10"/>
      <name val="Arial Cyr"/>
      <family val="0"/>
    </font>
    <font>
      <i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u val="single"/>
      <sz val="11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12"/>
      <name val="Arial Cyr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20"/>
      <color indexed="10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11"/>
      <color indexed="10"/>
      <name val="Arial Cyr"/>
      <family val="0"/>
    </font>
    <font>
      <b/>
      <sz val="11"/>
      <color indexed="62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1"/>
      <color rgb="FFFF0000"/>
      <name val="Arial Cyr"/>
      <family val="0"/>
    </font>
    <font>
      <b/>
      <sz val="11"/>
      <color theme="3" tint="0.39998000860214233"/>
      <name val="Arial Cyr"/>
      <family val="0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184" fontId="16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54">
      <alignment/>
      <protection/>
    </xf>
    <xf numFmtId="0" fontId="27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31" fillId="0" borderId="10" xfId="54" applyFont="1" applyBorder="1" applyAlignment="1">
      <alignment horizontal="center"/>
      <protection/>
    </xf>
    <xf numFmtId="0" fontId="32" fillId="0" borderId="10" xfId="54" applyFont="1" applyBorder="1" applyAlignment="1">
      <alignment horizontal="center"/>
      <protection/>
    </xf>
    <xf numFmtId="0" fontId="10" fillId="0" borderId="12" xfId="54" applyBorder="1">
      <alignment/>
      <protection/>
    </xf>
    <xf numFmtId="0" fontId="10" fillId="0" borderId="13" xfId="54" applyBorder="1">
      <alignment/>
      <protection/>
    </xf>
    <xf numFmtId="0" fontId="5" fillId="0" borderId="0" xfId="54" applyFont="1">
      <alignment/>
      <protection/>
    </xf>
    <xf numFmtId="0" fontId="10" fillId="0" borderId="0" xfId="54" applyBorder="1">
      <alignment/>
      <protection/>
    </xf>
    <xf numFmtId="0" fontId="27" fillId="0" borderId="0" xfId="54" applyFont="1" applyBorder="1">
      <alignment/>
      <protection/>
    </xf>
    <xf numFmtId="0" fontId="30" fillId="0" borderId="0" xfId="54" applyFont="1" applyBorder="1" applyAlignment="1">
      <alignment/>
      <protection/>
    </xf>
    <xf numFmtId="0" fontId="20" fillId="0" borderId="0" xfId="54" applyFont="1">
      <alignment/>
      <protection/>
    </xf>
    <xf numFmtId="0" fontId="7" fillId="37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184" fontId="16" fillId="0" borderId="11" xfId="0" applyNumberFormat="1" applyFont="1" applyFill="1" applyBorder="1" applyAlignment="1">
      <alignment horizontal="center" vertical="center"/>
    </xf>
    <xf numFmtId="0" fontId="16" fillId="39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/>
    </xf>
    <xf numFmtId="0" fontId="16" fillId="39" borderId="20" xfId="0" applyFont="1" applyFill="1" applyBorder="1" applyAlignment="1">
      <alignment horizontal="center" vertical="center"/>
    </xf>
    <xf numFmtId="184" fontId="16" fillId="33" borderId="21" xfId="0" applyNumberFormat="1" applyFont="1" applyFill="1" applyBorder="1" applyAlignment="1">
      <alignment horizontal="center" vertical="center"/>
    </xf>
    <xf numFmtId="184" fontId="16" fillId="34" borderId="21" xfId="0" applyNumberFormat="1" applyFont="1" applyFill="1" applyBorder="1" applyAlignment="1">
      <alignment horizontal="center" vertical="center"/>
    </xf>
    <xf numFmtId="184" fontId="16" fillId="35" borderId="21" xfId="0" applyNumberFormat="1" applyFont="1" applyFill="1" applyBorder="1" applyAlignment="1">
      <alignment horizontal="center" vertical="center"/>
    </xf>
    <xf numFmtId="184" fontId="16" fillId="37" borderId="21" xfId="0" applyNumberFormat="1" applyFont="1" applyFill="1" applyBorder="1" applyAlignment="1">
      <alignment horizontal="center" vertical="center"/>
    </xf>
    <xf numFmtId="184" fontId="16" fillId="39" borderId="22" xfId="0" applyNumberFormat="1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horizontal="center" vertical="center"/>
    </xf>
    <xf numFmtId="0" fontId="16" fillId="38" borderId="24" xfId="0" applyFont="1" applyFill="1" applyBorder="1" applyAlignment="1">
      <alignment horizontal="center" vertical="center"/>
    </xf>
    <xf numFmtId="0" fontId="16" fillId="38" borderId="25" xfId="0" applyFont="1" applyFill="1" applyBorder="1" applyAlignment="1">
      <alignment horizontal="center" vertical="center"/>
    </xf>
    <xf numFmtId="184" fontId="16" fillId="38" borderId="2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6" fillId="40" borderId="23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16" fillId="40" borderId="30" xfId="0" applyFont="1" applyFill="1" applyBorder="1" applyAlignment="1">
      <alignment horizontal="center" vertical="center"/>
    </xf>
    <xf numFmtId="0" fontId="16" fillId="40" borderId="31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7" fillId="39" borderId="33" xfId="0" applyFont="1" applyFill="1" applyBorder="1" applyAlignment="1">
      <alignment horizontal="center" vertical="center"/>
    </xf>
    <xf numFmtId="184" fontId="7" fillId="0" borderId="34" xfId="0" applyNumberFormat="1" applyFont="1" applyFill="1" applyBorder="1" applyAlignment="1">
      <alignment horizontal="center" vertical="center"/>
    </xf>
    <xf numFmtId="0" fontId="7" fillId="40" borderId="35" xfId="0" applyFont="1" applyFill="1" applyBorder="1" applyAlignment="1">
      <alignment horizontal="center" vertical="center"/>
    </xf>
    <xf numFmtId="0" fontId="7" fillId="40" borderId="30" xfId="0" applyFont="1" applyFill="1" applyBorder="1" applyAlignment="1">
      <alignment horizontal="center" vertical="center"/>
    </xf>
    <xf numFmtId="0" fontId="7" fillId="40" borderId="31" xfId="0" applyFont="1" applyFill="1" applyBorder="1" applyAlignment="1">
      <alignment horizontal="center" vertical="center"/>
    </xf>
    <xf numFmtId="0" fontId="7" fillId="38" borderId="36" xfId="0" applyFont="1" applyFill="1" applyBorder="1" applyAlignment="1">
      <alignment horizontal="center" vertical="center"/>
    </xf>
    <xf numFmtId="0" fontId="7" fillId="38" borderId="37" xfId="0" applyFont="1" applyFill="1" applyBorder="1" applyAlignment="1">
      <alignment horizontal="center" vertical="center"/>
    </xf>
    <xf numFmtId="0" fontId="7" fillId="39" borderId="38" xfId="0" applyFont="1" applyFill="1" applyBorder="1" applyAlignment="1">
      <alignment horizontal="center" vertical="center"/>
    </xf>
    <xf numFmtId="0" fontId="16" fillId="40" borderId="35" xfId="0" applyFont="1" applyFill="1" applyBorder="1" applyAlignment="1">
      <alignment horizontal="center" vertical="center"/>
    </xf>
    <xf numFmtId="0" fontId="7" fillId="38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7" borderId="40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14" fillId="40" borderId="2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33" fillId="33" borderId="10" xfId="54" applyFont="1" applyFill="1" applyBorder="1" applyAlignment="1">
      <alignment horizontal="center" wrapText="1"/>
      <protection/>
    </xf>
    <xf numFmtId="0" fontId="9" fillId="0" borderId="10" xfId="54" applyFont="1" applyBorder="1" applyAlignment="1">
      <alignment horizontal="center" vertical="center" textRotation="90" wrapText="1"/>
      <protection/>
    </xf>
    <xf numFmtId="0" fontId="39" fillId="41" borderId="10" xfId="54" applyFont="1" applyFill="1" applyBorder="1" applyAlignment="1">
      <alignment horizontal="center" vertical="center" textRotation="90" wrapText="1"/>
      <protection/>
    </xf>
    <xf numFmtId="0" fontId="39" fillId="37" borderId="10" xfId="54" applyFont="1" applyFill="1" applyBorder="1" applyAlignment="1">
      <alignment horizontal="center" vertical="center" textRotation="90" wrapText="1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2" fillId="0" borderId="13" xfId="54" applyFont="1" applyBorder="1" applyAlignment="1">
      <alignment horizontal="center" vertical="center"/>
      <protection/>
    </xf>
    <xf numFmtId="0" fontId="28" fillId="0" borderId="10" xfId="54" applyFont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 textRotation="90" wrapText="1"/>
      <protection/>
    </xf>
    <xf numFmtId="0" fontId="40" fillId="0" borderId="10" xfId="43" applyFont="1" applyBorder="1" applyAlignment="1" applyProtection="1">
      <alignment horizontal="center" vertical="center" textRotation="90" wrapText="1"/>
      <protection/>
    </xf>
    <xf numFmtId="0" fontId="40" fillId="0" borderId="10" xfId="43" applyFont="1" applyBorder="1" applyAlignment="1" applyProtection="1">
      <alignment horizontal="center" vertical="center" textRotation="90"/>
      <protection/>
    </xf>
    <xf numFmtId="0" fontId="28" fillId="0" borderId="10" xfId="54" applyFont="1" applyBorder="1" applyAlignment="1">
      <alignment horizontal="center" vertical="center"/>
      <protection/>
    </xf>
    <xf numFmtId="0" fontId="28" fillId="41" borderId="10" xfId="54" applyFont="1" applyFill="1" applyBorder="1" applyAlignment="1">
      <alignment horizontal="center" vertical="center"/>
      <protection/>
    </xf>
    <xf numFmtId="0" fontId="28" fillId="37" borderId="10" xfId="54" applyFont="1" applyFill="1" applyBorder="1" applyAlignment="1">
      <alignment horizontal="center" vertical="center"/>
      <protection/>
    </xf>
    <xf numFmtId="49" fontId="28" fillId="0" borderId="10" xfId="54" applyNumberFormat="1" applyFont="1" applyBorder="1" applyAlignment="1">
      <alignment horizontal="center" vertical="center" textRotation="90" wrapText="1"/>
      <protection/>
    </xf>
    <xf numFmtId="49" fontId="40" fillId="0" borderId="10" xfId="43" applyNumberFormat="1" applyFont="1" applyBorder="1" applyAlignment="1" applyProtection="1">
      <alignment horizontal="center" vertical="center" textRotation="90" wrapText="1"/>
      <protection/>
    </xf>
    <xf numFmtId="0" fontId="28" fillId="0" borderId="10" xfId="54" applyFont="1" applyBorder="1" applyAlignment="1">
      <alignment horizontal="center" vertical="center" textRotation="90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0" fontId="28" fillId="33" borderId="10" xfId="54" applyFont="1" applyFill="1" applyBorder="1" applyAlignment="1">
      <alignment horizontal="center" vertical="center" wrapText="1"/>
      <protection/>
    </xf>
    <xf numFmtId="0" fontId="28" fillId="33" borderId="10" xfId="54" applyFont="1" applyFill="1" applyBorder="1" applyAlignment="1">
      <alignment horizontal="center" vertical="center" textRotation="90" wrapText="1"/>
      <protection/>
    </xf>
    <xf numFmtId="0" fontId="40" fillId="33" borderId="10" xfId="43" applyFont="1" applyFill="1" applyBorder="1" applyAlignment="1" applyProtection="1">
      <alignment horizontal="center" vertical="center" textRotation="90" wrapText="1"/>
      <protection/>
    </xf>
    <xf numFmtId="0" fontId="28" fillId="33" borderId="10" xfId="54" applyFont="1" applyFill="1" applyBorder="1" applyAlignment="1">
      <alignment horizontal="center" vertical="center" textRotation="90"/>
      <protection/>
    </xf>
    <xf numFmtId="0" fontId="28" fillId="33" borderId="10" xfId="54" applyFont="1" applyFill="1" applyBorder="1" applyAlignment="1">
      <alignment horizontal="center" vertical="center"/>
      <protection/>
    </xf>
    <xf numFmtId="0" fontId="28" fillId="0" borderId="13" xfId="54" applyFont="1" applyBorder="1" applyAlignment="1">
      <alignment horizontal="center" vertical="center"/>
      <protection/>
    </xf>
    <xf numFmtId="0" fontId="28" fillId="0" borderId="14" xfId="54" applyFont="1" applyBorder="1" applyAlignment="1">
      <alignment horizontal="center" vertical="center"/>
      <protection/>
    </xf>
    <xf numFmtId="0" fontId="31" fillId="0" borderId="0" xfId="54" applyFont="1" applyBorder="1">
      <alignment/>
      <protection/>
    </xf>
    <xf numFmtId="0" fontId="33" fillId="33" borderId="10" xfId="54" applyFont="1" applyFill="1" applyBorder="1" applyAlignment="1">
      <alignment horizontal="center" vertical="center" wrapText="1"/>
      <protection/>
    </xf>
    <xf numFmtId="0" fontId="33" fillId="0" borderId="10" xfId="54" applyFont="1" applyFill="1" applyBorder="1" applyAlignment="1">
      <alignment horizontal="center" vertical="center" wrapText="1"/>
      <protection/>
    </xf>
    <xf numFmtId="0" fontId="10" fillId="0" borderId="10" xfId="54" applyBorder="1" applyAlignment="1">
      <alignment horizontal="center" vertical="center"/>
      <protection/>
    </xf>
    <xf numFmtId="0" fontId="10" fillId="0" borderId="10" xfId="54" applyFill="1" applyBorder="1" applyAlignment="1">
      <alignment horizontal="center" vertical="center"/>
      <protection/>
    </xf>
    <xf numFmtId="0" fontId="41" fillId="41" borderId="46" xfId="54" applyFont="1" applyFill="1" applyBorder="1" applyAlignment="1">
      <alignment horizontal="center" vertical="center"/>
      <protection/>
    </xf>
    <xf numFmtId="0" fontId="41" fillId="0" borderId="47" xfId="54" applyFont="1" applyBorder="1" applyAlignment="1">
      <alignment horizontal="center" vertical="center"/>
      <protection/>
    </xf>
    <xf numFmtId="0" fontId="41" fillId="37" borderId="46" xfId="54" applyFont="1" applyFill="1" applyBorder="1" applyAlignment="1">
      <alignment horizontal="center" vertical="center"/>
      <protection/>
    </xf>
    <xf numFmtId="0" fontId="42" fillId="0" borderId="0" xfId="54" applyFont="1">
      <alignment/>
      <protection/>
    </xf>
    <xf numFmtId="0" fontId="43" fillId="0" borderId="0" xfId="54" applyFont="1">
      <alignment/>
      <protection/>
    </xf>
    <xf numFmtId="0" fontId="44" fillId="0" borderId="0" xfId="54" applyFont="1">
      <alignment/>
      <protection/>
    </xf>
    <xf numFmtId="0" fontId="28" fillId="0" borderId="0" xfId="54" applyFont="1">
      <alignment/>
      <protection/>
    </xf>
    <xf numFmtId="0" fontId="22" fillId="0" borderId="0" xfId="54" applyFont="1">
      <alignment/>
      <protection/>
    </xf>
    <xf numFmtId="0" fontId="17" fillId="42" borderId="13" xfId="0" applyFont="1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42" borderId="0" xfId="0" applyFill="1" applyAlignment="1">
      <alignment horizontal="left" vertical="center"/>
    </xf>
    <xf numFmtId="0" fontId="0" fillId="42" borderId="0" xfId="0" applyFont="1" applyFill="1" applyAlignment="1">
      <alignment vertical="center"/>
    </xf>
    <xf numFmtId="0" fontId="0" fillId="42" borderId="48" xfId="0" applyFont="1" applyFill="1" applyBorder="1" applyAlignment="1">
      <alignment vertical="center"/>
    </xf>
    <xf numFmtId="0" fontId="0" fillId="42" borderId="0" xfId="0" applyFont="1" applyFill="1" applyBorder="1" applyAlignment="1">
      <alignment vertical="center"/>
    </xf>
    <xf numFmtId="0" fontId="0" fillId="42" borderId="49" xfId="0" applyFont="1" applyFill="1" applyBorder="1" applyAlignment="1">
      <alignment vertical="center"/>
    </xf>
    <xf numFmtId="0" fontId="0" fillId="42" borderId="49" xfId="0" applyFont="1" applyFill="1" applyBorder="1" applyAlignment="1">
      <alignment horizontal="left" vertical="center"/>
    </xf>
    <xf numFmtId="0" fontId="0" fillId="42" borderId="48" xfId="0" applyFont="1" applyFill="1" applyBorder="1" applyAlignment="1">
      <alignment horizontal="left" vertical="center"/>
    </xf>
    <xf numFmtId="0" fontId="0" fillId="42" borderId="50" xfId="0" applyFont="1" applyFill="1" applyBorder="1" applyAlignment="1">
      <alignment vertical="center"/>
    </xf>
    <xf numFmtId="0" fontId="0" fillId="42" borderId="51" xfId="0" applyFont="1" applyFill="1" applyBorder="1" applyAlignment="1">
      <alignment vertical="center"/>
    </xf>
    <xf numFmtId="0" fontId="0" fillId="42" borderId="0" xfId="0" applyFont="1" applyFill="1" applyBorder="1" applyAlignment="1">
      <alignment horizontal="left" vertical="center"/>
    </xf>
    <xf numFmtId="0" fontId="0" fillId="42" borderId="52" xfId="0" applyFont="1" applyFill="1" applyBorder="1" applyAlignment="1">
      <alignment vertical="center"/>
    </xf>
    <xf numFmtId="0" fontId="0" fillId="42" borderId="50" xfId="0" applyFont="1" applyFill="1" applyBorder="1" applyAlignment="1">
      <alignment horizontal="left" vertical="center"/>
    </xf>
    <xf numFmtId="0" fontId="0" fillId="42" borderId="51" xfId="0" applyFont="1" applyFill="1" applyBorder="1" applyAlignment="1">
      <alignment horizontal="left" vertical="center"/>
    </xf>
    <xf numFmtId="0" fontId="0" fillId="42" borderId="53" xfId="0" applyFont="1" applyFill="1" applyBorder="1" applyAlignment="1">
      <alignment vertical="center"/>
    </xf>
    <xf numFmtId="0" fontId="0" fillId="42" borderId="37" xfId="0" applyFont="1" applyFill="1" applyBorder="1" applyAlignment="1">
      <alignment vertical="center"/>
    </xf>
    <xf numFmtId="0" fontId="0" fillId="42" borderId="12" xfId="0" applyFont="1" applyFill="1" applyBorder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53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center"/>
    </xf>
    <xf numFmtId="0" fontId="0" fillId="42" borderId="12" xfId="0" applyFont="1" applyFill="1" applyBorder="1" applyAlignment="1">
      <alignment horizontal="left" vertical="center"/>
    </xf>
    <xf numFmtId="0" fontId="0" fillId="42" borderId="13" xfId="0" applyFont="1" applyFill="1" applyBorder="1" applyAlignment="1">
      <alignment horizontal="left" vertical="center"/>
    </xf>
    <xf numFmtId="0" fontId="1" fillId="42" borderId="13" xfId="0" applyFont="1" applyFill="1" applyBorder="1" applyAlignment="1">
      <alignment horizontal="left" vertical="center"/>
    </xf>
    <xf numFmtId="0" fontId="8" fillId="42" borderId="14" xfId="0" applyFont="1" applyFill="1" applyBorder="1" applyAlignment="1">
      <alignment vertical="center"/>
    </xf>
    <xf numFmtId="0" fontId="8" fillId="42" borderId="0" xfId="0" applyFont="1" applyFill="1" applyAlignment="1">
      <alignment vertical="center"/>
    </xf>
    <xf numFmtId="0" fontId="8" fillId="42" borderId="0" xfId="0" applyFont="1" applyFill="1" applyBorder="1" applyAlignment="1">
      <alignment vertical="center"/>
    </xf>
    <xf numFmtId="0" fontId="0" fillId="42" borderId="54" xfId="0" applyFont="1" applyFill="1" applyBorder="1" applyAlignment="1">
      <alignment horizontal="center" vertical="center"/>
    </xf>
    <xf numFmtId="0" fontId="0" fillId="42" borderId="50" xfId="0" applyFont="1" applyFill="1" applyBorder="1" applyAlignment="1">
      <alignment horizontal="center" vertical="center"/>
    </xf>
    <xf numFmtId="0" fontId="7" fillId="42" borderId="54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left" vertical="center"/>
    </xf>
    <xf numFmtId="0" fontId="0" fillId="42" borderId="52" xfId="0" applyFont="1" applyFill="1" applyBorder="1" applyAlignment="1">
      <alignment horizontal="center" vertical="center"/>
    </xf>
    <xf numFmtId="0" fontId="1" fillId="42" borderId="52" xfId="0" applyFont="1" applyFill="1" applyBorder="1" applyAlignment="1">
      <alignment horizontal="center" vertical="center"/>
    </xf>
    <xf numFmtId="0" fontId="0" fillId="42" borderId="51" xfId="0" applyFont="1" applyFill="1" applyBorder="1" applyAlignment="1">
      <alignment horizontal="center" vertical="center"/>
    </xf>
    <xf numFmtId="0" fontId="0" fillId="42" borderId="15" xfId="0" applyFont="1" applyFill="1" applyBorder="1" applyAlignment="1">
      <alignment vertical="center"/>
    </xf>
    <xf numFmtId="0" fontId="0" fillId="42" borderId="15" xfId="0" applyFont="1" applyFill="1" applyBorder="1" applyAlignment="1">
      <alignment horizontal="center" vertical="center"/>
    </xf>
    <xf numFmtId="0" fontId="0" fillId="42" borderId="53" xfId="0" applyFont="1" applyFill="1" applyBorder="1" applyAlignment="1">
      <alignment horizontal="center" vertical="center"/>
    </xf>
    <xf numFmtId="0" fontId="0" fillId="42" borderId="46" xfId="0" applyFont="1" applyFill="1" applyBorder="1" applyAlignment="1">
      <alignment horizontal="center" vertical="center"/>
    </xf>
    <xf numFmtId="0" fontId="7" fillId="42" borderId="46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vertical="center"/>
    </xf>
    <xf numFmtId="0" fontId="14" fillId="42" borderId="13" xfId="0" applyFont="1" applyFill="1" applyBorder="1" applyAlignment="1">
      <alignment vertical="center"/>
    </xf>
    <xf numFmtId="0" fontId="14" fillId="42" borderId="14" xfId="0" applyFont="1" applyFill="1" applyBorder="1" applyAlignment="1">
      <alignment vertical="center"/>
    </xf>
    <xf numFmtId="184" fontId="16" fillId="42" borderId="15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vertical="center"/>
    </xf>
    <xf numFmtId="0" fontId="19" fillId="42" borderId="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left" vertical="center"/>
    </xf>
    <xf numFmtId="0" fontId="19" fillId="42" borderId="0" xfId="0" applyFont="1" applyFill="1" applyBorder="1" applyAlignment="1">
      <alignment horizontal="center" vertical="center"/>
    </xf>
    <xf numFmtId="0" fontId="11" fillId="42" borderId="0" xfId="0" applyFont="1" applyFill="1" applyAlignment="1">
      <alignment vertical="center"/>
    </xf>
    <xf numFmtId="0" fontId="0" fillId="42" borderId="12" xfId="0" applyFill="1" applyBorder="1" applyAlignment="1">
      <alignment vertical="center"/>
    </xf>
    <xf numFmtId="0" fontId="0" fillId="42" borderId="14" xfId="0" applyFill="1" applyBorder="1" applyAlignment="1">
      <alignment vertical="center"/>
    </xf>
    <xf numFmtId="0" fontId="0" fillId="42" borderId="0" xfId="0" applyFill="1" applyAlignment="1">
      <alignment/>
    </xf>
    <xf numFmtId="0" fontId="83" fillId="42" borderId="10" xfId="0" applyFont="1" applyFill="1" applyBorder="1" applyAlignment="1">
      <alignment horizontal="center" vertical="center"/>
    </xf>
    <xf numFmtId="0" fontId="84" fillId="42" borderId="13" xfId="0" applyFont="1" applyFill="1" applyBorder="1" applyAlignment="1">
      <alignment horizontal="center" vertical="center"/>
    </xf>
    <xf numFmtId="0" fontId="35" fillId="42" borderId="0" xfId="0" applyFont="1" applyFill="1" applyAlignment="1">
      <alignment vertical="center"/>
    </xf>
    <xf numFmtId="0" fontId="35" fillId="42" borderId="0" xfId="0" applyFont="1" applyFill="1" applyBorder="1" applyAlignment="1">
      <alignment vertical="center"/>
    </xf>
    <xf numFmtId="0" fontId="36" fillId="42" borderId="0" xfId="0" applyFont="1" applyFill="1" applyAlignment="1">
      <alignment vertical="center"/>
    </xf>
    <xf numFmtId="0" fontId="36" fillId="42" borderId="0" xfId="0" applyFont="1" applyFill="1" applyBorder="1" applyAlignment="1">
      <alignment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19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left" vertical="center"/>
    </xf>
    <xf numFmtId="0" fontId="17" fillId="42" borderId="13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left" vertical="center"/>
    </xf>
    <xf numFmtId="0" fontId="0" fillId="42" borderId="53" xfId="0" applyFont="1" applyFill="1" applyBorder="1" applyAlignment="1">
      <alignment horizontal="left" vertical="center"/>
    </xf>
    <xf numFmtId="0" fontId="85" fillId="42" borderId="13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left" vertical="center"/>
    </xf>
    <xf numFmtId="0" fontId="7" fillId="42" borderId="0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vertical="center"/>
    </xf>
    <xf numFmtId="0" fontId="0" fillId="42" borderId="14" xfId="0" applyFont="1" applyFill="1" applyBorder="1" applyAlignment="1">
      <alignment vertical="center"/>
    </xf>
    <xf numFmtId="0" fontId="0" fillId="42" borderId="0" xfId="0" applyFont="1" applyFill="1" applyAlignment="1">
      <alignment/>
    </xf>
    <xf numFmtId="0" fontId="19" fillId="42" borderId="0" xfId="0" applyFont="1" applyFill="1" applyBorder="1" applyAlignment="1">
      <alignment horizontal="center" vertical="center"/>
    </xf>
    <xf numFmtId="0" fontId="0" fillId="42" borderId="0" xfId="0" applyFont="1" applyFill="1" applyBorder="1" applyAlignment="1">
      <alignment horizontal="left" vertical="center"/>
    </xf>
    <xf numFmtId="0" fontId="0" fillId="42" borderId="0" xfId="0" applyFill="1" applyBorder="1" applyAlignment="1">
      <alignment horizontal="left" vertical="center"/>
    </xf>
    <xf numFmtId="0" fontId="0" fillId="42" borderId="12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17" fillId="42" borderId="12" xfId="0" applyFont="1" applyFill="1" applyBorder="1" applyAlignment="1">
      <alignment horizontal="center" vertical="center"/>
    </xf>
    <xf numFmtId="0" fontId="17" fillId="42" borderId="13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left" vertical="center"/>
    </xf>
    <xf numFmtId="0" fontId="0" fillId="42" borderId="13" xfId="0" applyFill="1" applyBorder="1" applyAlignment="1">
      <alignment horizontal="left" vertical="center"/>
    </xf>
    <xf numFmtId="0" fontId="0" fillId="42" borderId="14" xfId="0" applyFill="1" applyBorder="1" applyAlignment="1">
      <alignment horizontal="left" vertical="center"/>
    </xf>
    <xf numFmtId="0" fontId="0" fillId="42" borderId="12" xfId="0" applyFill="1" applyBorder="1" applyAlignment="1">
      <alignment horizontal="left" vertical="center"/>
    </xf>
    <xf numFmtId="0" fontId="0" fillId="42" borderId="53" xfId="0" applyFill="1" applyBorder="1" applyAlignment="1">
      <alignment horizontal="left" vertical="center"/>
    </xf>
    <xf numFmtId="0" fontId="0" fillId="42" borderId="52" xfId="0" applyFill="1" applyBorder="1" applyAlignment="1">
      <alignment horizontal="left" vertical="center"/>
    </xf>
    <xf numFmtId="0" fontId="0" fillId="42" borderId="37" xfId="0" applyFill="1" applyBorder="1" applyAlignment="1">
      <alignment horizontal="left" vertical="center"/>
    </xf>
    <xf numFmtId="0" fontId="0" fillId="42" borderId="49" xfId="0" applyFill="1" applyBorder="1" applyAlignment="1">
      <alignment horizontal="left" vertical="center"/>
    </xf>
    <xf numFmtId="0" fontId="0" fillId="42" borderId="47" xfId="0" applyFill="1" applyBorder="1" applyAlignment="1">
      <alignment horizontal="left" vertical="center"/>
    </xf>
    <xf numFmtId="0" fontId="0" fillId="42" borderId="48" xfId="0" applyFill="1" applyBorder="1" applyAlignment="1">
      <alignment horizontal="left" vertical="center"/>
    </xf>
    <xf numFmtId="0" fontId="0" fillId="42" borderId="53" xfId="0" applyFill="1" applyBorder="1" applyAlignment="1">
      <alignment horizontal="center" vertical="center"/>
    </xf>
    <xf numFmtId="0" fontId="0" fillId="42" borderId="52" xfId="0" applyFill="1" applyBorder="1" applyAlignment="1">
      <alignment horizontal="center" vertical="center"/>
    </xf>
    <xf numFmtId="0" fontId="10" fillId="42" borderId="50" xfId="0" applyFont="1" applyFill="1" applyBorder="1" applyAlignment="1">
      <alignment horizontal="center" vertical="center"/>
    </xf>
    <xf numFmtId="0" fontId="10" fillId="42" borderId="0" xfId="0" applyFont="1" applyFill="1" applyBorder="1" applyAlignment="1">
      <alignment horizontal="center" vertical="center"/>
    </xf>
    <xf numFmtId="0" fontId="0" fillId="42" borderId="37" xfId="0" applyFill="1" applyBorder="1" applyAlignment="1">
      <alignment horizontal="center" vertical="center"/>
    </xf>
    <xf numFmtId="0" fontId="17" fillId="42" borderId="0" xfId="0" applyFont="1" applyFill="1" applyAlignment="1">
      <alignment horizontal="center" vertical="center"/>
    </xf>
    <xf numFmtId="0" fontId="0" fillId="42" borderId="49" xfId="0" applyFill="1" applyBorder="1" applyAlignment="1">
      <alignment horizontal="center" vertical="center"/>
    </xf>
    <xf numFmtId="0" fontId="0" fillId="42" borderId="47" xfId="0" applyFill="1" applyBorder="1" applyAlignment="1">
      <alignment horizontal="center" vertical="center"/>
    </xf>
    <xf numFmtId="0" fontId="20" fillId="42" borderId="49" xfId="0" applyFont="1" applyFill="1" applyBorder="1" applyAlignment="1">
      <alignment horizontal="center" vertical="center"/>
    </xf>
    <xf numFmtId="0" fontId="20" fillId="42" borderId="47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1" fillId="42" borderId="0" xfId="0" applyFont="1" applyFill="1" applyAlignment="1">
      <alignment horizontal="center" vertical="center"/>
    </xf>
    <xf numFmtId="0" fontId="0" fillId="42" borderId="13" xfId="0" applyFont="1" applyFill="1" applyBorder="1" applyAlignment="1">
      <alignment horizontal="center" vertical="center"/>
    </xf>
    <xf numFmtId="0" fontId="0" fillId="42" borderId="14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7" fillId="42" borderId="14" xfId="0" applyFont="1" applyFill="1" applyBorder="1" applyAlignment="1">
      <alignment horizontal="center" vertical="center"/>
    </xf>
    <xf numFmtId="0" fontId="7" fillId="42" borderId="47" xfId="0" applyFont="1" applyFill="1" applyBorder="1" applyAlignment="1">
      <alignment horizontal="center" vertical="center"/>
    </xf>
    <xf numFmtId="0" fontId="7" fillId="42" borderId="48" xfId="0" applyFont="1" applyFill="1" applyBorder="1" applyAlignment="1">
      <alignment horizontal="center" vertical="center"/>
    </xf>
    <xf numFmtId="1" fontId="7" fillId="42" borderId="12" xfId="0" applyNumberFormat="1" applyFont="1" applyFill="1" applyBorder="1" applyAlignment="1">
      <alignment horizontal="center" vertical="center"/>
    </xf>
    <xf numFmtId="1" fontId="7" fillId="42" borderId="14" xfId="0" applyNumberFormat="1" applyFont="1" applyFill="1" applyBorder="1" applyAlignment="1">
      <alignment horizontal="center" vertical="center"/>
    </xf>
    <xf numFmtId="184" fontId="7" fillId="42" borderId="12" xfId="0" applyNumberFormat="1" applyFont="1" applyFill="1" applyBorder="1" applyAlignment="1">
      <alignment horizontal="center" vertical="center"/>
    </xf>
    <xf numFmtId="184" fontId="7" fillId="42" borderId="14" xfId="0" applyNumberFormat="1" applyFont="1" applyFill="1" applyBorder="1" applyAlignment="1">
      <alignment horizontal="center" vertical="center"/>
    </xf>
    <xf numFmtId="0" fontId="15" fillId="42" borderId="0" xfId="0" applyFont="1" applyFill="1" applyAlignment="1">
      <alignment horizontal="left" vertical="center"/>
    </xf>
    <xf numFmtId="0" fontId="0" fillId="42" borderId="49" xfId="0" applyFont="1" applyFill="1" applyBorder="1" applyAlignment="1">
      <alignment horizontal="center" vertical="center"/>
    </xf>
    <xf numFmtId="0" fontId="0" fillId="42" borderId="47" xfId="0" applyFont="1" applyFill="1" applyBorder="1" applyAlignment="1">
      <alignment horizontal="center" vertical="center"/>
    </xf>
    <xf numFmtId="0" fontId="0" fillId="42" borderId="48" xfId="0" applyFont="1" applyFill="1" applyBorder="1" applyAlignment="1">
      <alignment horizontal="center" vertical="center"/>
    </xf>
    <xf numFmtId="0" fontId="0" fillId="42" borderId="53" xfId="0" applyFont="1" applyFill="1" applyBorder="1" applyAlignment="1">
      <alignment horizontal="left" vertical="center"/>
    </xf>
    <xf numFmtId="0" fontId="83" fillId="42" borderId="47" xfId="0" applyFont="1" applyFill="1" applyBorder="1" applyAlignment="1">
      <alignment horizontal="center" vertical="center"/>
    </xf>
    <xf numFmtId="0" fontId="83" fillId="42" borderId="48" xfId="0" applyFont="1" applyFill="1" applyBorder="1" applyAlignment="1">
      <alignment horizontal="center" vertical="center"/>
    </xf>
    <xf numFmtId="0" fontId="84" fillId="42" borderId="12" xfId="0" applyFont="1" applyFill="1" applyBorder="1" applyAlignment="1">
      <alignment horizontal="center" vertical="center"/>
    </xf>
    <xf numFmtId="0" fontId="84" fillId="42" borderId="13" xfId="0" applyFont="1" applyFill="1" applyBorder="1" applyAlignment="1">
      <alignment horizontal="center" vertical="center"/>
    </xf>
    <xf numFmtId="0" fontId="86" fillId="42" borderId="12" xfId="0" applyFont="1" applyFill="1" applyBorder="1" applyAlignment="1">
      <alignment horizontal="center" vertical="center"/>
    </xf>
    <xf numFmtId="0" fontId="87" fillId="42" borderId="13" xfId="0" applyFont="1" applyFill="1" applyBorder="1" applyAlignment="1">
      <alignment horizontal="center" vertical="center"/>
    </xf>
    <xf numFmtId="0" fontId="87" fillId="42" borderId="14" xfId="0" applyFont="1" applyFill="1" applyBorder="1" applyAlignment="1">
      <alignment horizontal="center" vertical="center"/>
    </xf>
    <xf numFmtId="0" fontId="0" fillId="42" borderId="0" xfId="0" applyFont="1" applyFill="1" applyAlignment="1">
      <alignment horizontal="center" vertical="center"/>
    </xf>
    <xf numFmtId="0" fontId="0" fillId="42" borderId="49" xfId="0" applyFont="1" applyFill="1" applyBorder="1" applyAlignment="1">
      <alignment horizontal="left" vertical="center"/>
    </xf>
    <xf numFmtId="0" fontId="0" fillId="42" borderId="47" xfId="0" applyFont="1" applyFill="1" applyBorder="1" applyAlignment="1">
      <alignment horizontal="left" vertical="center"/>
    </xf>
    <xf numFmtId="0" fontId="0" fillId="42" borderId="48" xfId="0" applyFont="1" applyFill="1" applyBorder="1" applyAlignment="1">
      <alignment horizontal="left" vertical="center"/>
    </xf>
    <xf numFmtId="0" fontId="0" fillId="42" borderId="53" xfId="0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center" vertical="center"/>
    </xf>
    <xf numFmtId="0" fontId="0" fillId="42" borderId="37" xfId="0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 horizontal="left" vertical="center"/>
    </xf>
    <xf numFmtId="0" fontId="0" fillId="42" borderId="37" xfId="0" applyFont="1" applyFill="1" applyBorder="1" applyAlignment="1">
      <alignment horizontal="left" vertical="center"/>
    </xf>
    <xf numFmtId="0" fontId="0" fillId="42" borderId="13" xfId="0" applyFont="1" applyFill="1" applyBorder="1" applyAlignment="1">
      <alignment horizontal="left" vertical="center"/>
    </xf>
    <xf numFmtId="0" fontId="0" fillId="42" borderId="14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left" vertical="center"/>
    </xf>
    <xf numFmtId="0" fontId="1" fillId="0" borderId="63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center" vertical="center"/>
    </xf>
    <xf numFmtId="184" fontId="16" fillId="0" borderId="56" xfId="0" applyNumberFormat="1" applyFont="1" applyFill="1" applyBorder="1" applyAlignment="1">
      <alignment horizontal="center" vertical="center"/>
    </xf>
    <xf numFmtId="184" fontId="16" fillId="0" borderId="57" xfId="0" applyNumberFormat="1" applyFont="1" applyFill="1" applyBorder="1" applyAlignment="1">
      <alignment horizontal="center" vertical="center"/>
    </xf>
    <xf numFmtId="1" fontId="16" fillId="36" borderId="55" xfId="0" applyNumberFormat="1" applyFont="1" applyFill="1" applyBorder="1" applyAlignment="1">
      <alignment horizontal="center" vertical="center"/>
    </xf>
    <xf numFmtId="1" fontId="16" fillId="36" borderId="57" xfId="0" applyNumberFormat="1" applyFont="1" applyFill="1" applyBorder="1" applyAlignment="1">
      <alignment horizontal="center" vertical="center"/>
    </xf>
    <xf numFmtId="184" fontId="16" fillId="36" borderId="55" xfId="0" applyNumberFormat="1" applyFont="1" applyFill="1" applyBorder="1" applyAlignment="1">
      <alignment horizontal="center" vertical="center"/>
    </xf>
    <xf numFmtId="184" fontId="16" fillId="36" borderId="57" xfId="0" applyNumberFormat="1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8" fillId="0" borderId="0" xfId="54" applyFont="1" applyAlignment="1">
      <alignment horizontal="center" wrapText="1"/>
      <protection/>
    </xf>
    <xf numFmtId="0" fontId="30" fillId="0" borderId="0" xfId="54" applyFont="1" applyAlignment="1">
      <alignment horizontal="center" vertical="center" wrapText="1"/>
      <protection/>
    </xf>
    <xf numFmtId="0" fontId="9" fillId="0" borderId="46" xfId="54" applyFont="1" applyBorder="1" applyAlignment="1">
      <alignment horizontal="center" vertical="center" textRotation="90" wrapText="1"/>
      <protection/>
    </xf>
    <xf numFmtId="0" fontId="11" fillId="0" borderId="15" xfId="54" applyFont="1" applyBorder="1" applyAlignment="1">
      <alignment horizontal="center" vertical="center" textRotation="90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10" fillId="0" borderId="10" xfId="54" applyBorder="1" applyAlignment="1">
      <alignment horizontal="center" vertical="center" wrapText="1"/>
      <protection/>
    </xf>
    <xf numFmtId="0" fontId="30" fillId="33" borderId="10" xfId="54" applyFont="1" applyFill="1" applyBorder="1" applyAlignment="1">
      <alignment horizontal="center" vertical="center" wrapText="1"/>
      <protection/>
    </xf>
    <xf numFmtId="0" fontId="38" fillId="33" borderId="10" xfId="54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34" fillId="41" borderId="12" xfId="54" applyFont="1" applyFill="1" applyBorder="1" applyAlignment="1">
      <alignment horizontal="center" vertical="center"/>
      <protection/>
    </xf>
    <xf numFmtId="0" fontId="34" fillId="41" borderId="13" xfId="54" applyFont="1" applyFill="1" applyBorder="1" applyAlignment="1">
      <alignment horizontal="center" vertical="center"/>
      <protection/>
    </xf>
    <xf numFmtId="0" fontId="34" fillId="41" borderId="14" xfId="54" applyFont="1" applyFill="1" applyBorder="1" applyAlignment="1">
      <alignment horizontal="center" vertical="center"/>
      <protection/>
    </xf>
    <xf numFmtId="0" fontId="39" fillId="0" borderId="10" xfId="54" applyFont="1" applyBorder="1" applyAlignment="1">
      <alignment horizontal="center" vertical="center" wrapText="1"/>
      <protection/>
    </xf>
    <xf numFmtId="0" fontId="17" fillId="0" borderId="1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БАЗА ОУ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А О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 descr="логотип м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200025</xdr:colOff>
      <xdr:row>32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28</xdr:row>
      <xdr:rowOff>9525</xdr:rowOff>
    </xdr:from>
    <xdr:to>
      <xdr:col>11</xdr:col>
      <xdr:colOff>542925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343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 descr="логотип м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1</xdr:col>
      <xdr:colOff>190500</xdr:colOff>
      <xdr:row>4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190500</xdr:colOff>
      <xdr:row>32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0</xdr:rowOff>
    </xdr:from>
    <xdr:to>
      <xdr:col>12</xdr:col>
      <xdr:colOff>0</xdr:colOff>
      <xdr:row>32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3340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 descr="логотип м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200025</xdr:colOff>
      <xdr:row>32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28</xdr:row>
      <xdr:rowOff>0</xdr:rowOff>
    </xdr:from>
    <xdr:to>
      <xdr:col>12</xdr:col>
      <xdr:colOff>0</xdr:colOff>
      <xdr:row>32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53340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 descr="логотип м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209550</xdr:colOff>
      <xdr:row>32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9525</xdr:rowOff>
    </xdr:from>
    <xdr:to>
      <xdr:col>12</xdr:col>
      <xdr:colOff>0</xdr:colOff>
      <xdr:row>32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343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0</xdr:rowOff>
    </xdr:from>
    <xdr:to>
      <xdr:col>14</xdr:col>
      <xdr:colOff>0</xdr:colOff>
      <xdr:row>3</xdr:row>
      <xdr:rowOff>0</xdr:rowOff>
    </xdr:to>
    <xdr:pic>
      <xdr:nvPicPr>
        <xdr:cNvPr id="1" name="Picture 1" descr="логотип мм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0"/>
          <a:ext cx="971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209550</xdr:colOff>
      <xdr:row>32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9525</xdr:rowOff>
    </xdr:from>
    <xdr:to>
      <xdr:col>12</xdr:col>
      <xdr:colOff>0</xdr:colOff>
      <xdr:row>32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53435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0</xdr:row>
      <xdr:rowOff>0</xdr:rowOff>
    </xdr:from>
    <xdr:to>
      <xdr:col>12</xdr:col>
      <xdr:colOff>66675</xdr:colOff>
      <xdr:row>4</xdr:row>
      <xdr:rowOff>38100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53125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0</xdr:row>
      <xdr:rowOff>0</xdr:rowOff>
    </xdr:from>
    <xdr:to>
      <xdr:col>13</xdr:col>
      <xdr:colOff>600075</xdr:colOff>
      <xdr:row>3</xdr:row>
      <xdr:rowOff>0</xdr:rowOff>
    </xdr:to>
    <xdr:pic>
      <xdr:nvPicPr>
        <xdr:cNvPr id="2" name="Picture 15" descr="логотип мм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361950</xdr:colOff>
      <xdr:row>0</xdr:row>
      <xdr:rowOff>0</xdr:rowOff>
    </xdr:from>
    <xdr:to>
      <xdr:col>12</xdr:col>
      <xdr:colOff>0</xdr:colOff>
      <xdr:row>4</xdr:row>
      <xdr:rowOff>38100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0"/>
          <a:ext cx="74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</xdr:col>
      <xdr:colOff>219075</xdr:colOff>
      <xdr:row>32</xdr:row>
      <xdr:rowOff>38100</xdr:rowOff>
    </xdr:to>
    <xdr:pic>
      <xdr:nvPicPr>
        <xdr:cNvPr id="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0</xdr:rowOff>
    </xdr:from>
    <xdr:to>
      <xdr:col>12</xdr:col>
      <xdr:colOff>9525</xdr:colOff>
      <xdr:row>32</xdr:row>
      <xdr:rowOff>38100</xdr:rowOff>
    </xdr:to>
    <xdr:pic>
      <xdr:nvPicPr>
        <xdr:cNvPr id="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5334000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0</xdr:row>
      <xdr:rowOff>0</xdr:rowOff>
    </xdr:from>
    <xdr:to>
      <xdr:col>15</xdr:col>
      <xdr:colOff>0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0"/>
          <a:ext cx="1028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400050</xdr:colOff>
      <xdr:row>4</xdr:row>
      <xdr:rowOff>161925</xdr:rowOff>
    </xdr:to>
    <xdr:grpSp>
      <xdr:nvGrpSpPr>
        <xdr:cNvPr id="2" name="Group 2"/>
        <xdr:cNvGrpSpPr>
          <a:grpSpLocks/>
        </xdr:cNvGrpSpPr>
      </xdr:nvGrpSpPr>
      <xdr:grpSpPr>
        <a:xfrm>
          <a:off x="0" y="95250"/>
          <a:ext cx="914400" cy="1057275"/>
          <a:chOff x="11607" y="3772"/>
          <a:chExt cx="2178" cy="2516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2480" y="4132"/>
            <a:ext cx="613" cy="901"/>
            <a:chOff x="2694" y="2523"/>
            <a:chExt cx="2520" cy="4890"/>
          </a:xfrm>
          <a:solidFill>
            <a:srgbClr val="FFFFFF"/>
          </a:solidFill>
        </xdr:grpSpPr>
        <xdr:grpSp>
          <xdr:nvGrpSpPr>
            <xdr:cNvPr id="4" name="Group 4"/>
            <xdr:cNvGrpSpPr>
              <a:grpSpLocks/>
            </xdr:cNvGrpSpPr>
          </xdr:nvGrpSpPr>
          <xdr:grpSpPr>
            <a:xfrm>
              <a:off x="2694" y="2523"/>
              <a:ext cx="1800" cy="4859"/>
              <a:chOff x="8454" y="3501"/>
              <a:chExt cx="1800" cy="4860"/>
            </a:xfrm>
            <a:solidFill>
              <a:srgbClr val="FFFFFF"/>
            </a:solidFill>
          </xdr:grpSpPr>
          <xdr:sp>
            <xdr:nvSpPr>
              <xdr:cNvPr id="5" name="Oval 5"/>
              <xdr:cNvSpPr>
                <a:spLocks/>
              </xdr:cNvSpPr>
            </xdr:nvSpPr>
            <xdr:spPr>
              <a:xfrm>
                <a:off x="8694" y="3501"/>
                <a:ext cx="1320" cy="1304"/>
              </a:xfrm>
              <a:prstGeom prst="ellipse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AutoShape 6"/>
              <xdr:cNvSpPr>
                <a:spLocks/>
              </xdr:cNvSpPr>
            </xdr:nvSpPr>
            <xdr:spPr>
              <a:xfrm>
                <a:off x="8454" y="4802"/>
                <a:ext cx="1800" cy="3559"/>
              </a:xfrm>
              <a:prstGeom prst="roundRect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3414" y="3501"/>
              <a:ext cx="1440" cy="3912"/>
              <a:chOff x="8454" y="3501"/>
              <a:chExt cx="1800" cy="4860"/>
            </a:xfrm>
            <a:solidFill>
              <a:srgbClr val="FFFFFF"/>
            </a:solidFill>
          </xdr:grpSpPr>
          <xdr:sp>
            <xdr:nvSpPr>
              <xdr:cNvPr id="8" name="Oval 8"/>
              <xdr:cNvSpPr>
                <a:spLocks/>
              </xdr:cNvSpPr>
            </xdr:nvSpPr>
            <xdr:spPr>
              <a:xfrm>
                <a:off x="8694" y="3501"/>
                <a:ext cx="1320" cy="1304"/>
              </a:xfrm>
              <a:prstGeom prst="ellipse">
                <a:avLst/>
              </a:prstGeom>
              <a:solidFill>
                <a:srgbClr val="FF6600"/>
              </a:soli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8454" y="4802"/>
                <a:ext cx="1800" cy="3559"/>
              </a:xfrm>
              <a:prstGeom prst="roundRect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4014" y="4316"/>
              <a:ext cx="1200" cy="3097"/>
              <a:chOff x="8454" y="3501"/>
              <a:chExt cx="1800" cy="4860"/>
            </a:xfrm>
            <a:solidFill>
              <a:srgbClr val="FFFFFF"/>
            </a:solidFill>
          </xdr:grpSpPr>
          <xdr:sp>
            <xdr:nvSpPr>
              <xdr:cNvPr id="11" name="Oval 11"/>
              <xdr:cNvSpPr>
                <a:spLocks/>
              </xdr:cNvSpPr>
            </xdr:nvSpPr>
            <xdr:spPr>
              <a:xfrm>
                <a:off x="8694" y="3501"/>
                <a:ext cx="1320" cy="1304"/>
              </a:xfrm>
              <a:prstGeom prst="ellipse">
                <a:avLst/>
              </a:prstGeom>
              <a:solidFill>
                <a:srgbClr val="FF6600"/>
              </a:soli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AutoShape 12"/>
              <xdr:cNvSpPr>
                <a:spLocks/>
              </xdr:cNvSpPr>
            </xdr:nvSpPr>
            <xdr:spPr>
              <a:xfrm>
                <a:off x="8454" y="4802"/>
                <a:ext cx="1800" cy="3559"/>
              </a:xfrm>
              <a:prstGeom prst="roundRect">
                <a:avLst/>
              </a:prstGeom>
              <a:gradFill rotWithShape="1">
                <a:gsLst>
                  <a:gs pos="0">
                    <a:srgbClr val="FFFF00"/>
                  </a:gs>
                  <a:gs pos="100000">
                    <a:srgbClr val="FF0000"/>
                  </a:gs>
                </a:gsLst>
                <a:path path="rect">
                  <a:fillToRect l="50000" t="50000" r="50000" b="50000"/>
                </a:path>
              </a:gradFill>
              <a:ln w="19050" cmpd="sng">
                <a:solidFill>
                  <a:srgbClr val="FFFFFF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15</xdr:col>
      <xdr:colOff>190500</xdr:colOff>
      <xdr:row>0</xdr:row>
      <xdr:rowOff>0</xdr:rowOff>
    </xdr:from>
    <xdr:to>
      <xdr:col>16</xdr:col>
      <xdr:colOff>428625</xdr:colOff>
      <xdr:row>2</xdr:row>
      <xdr:rowOff>0</xdr:rowOff>
    </xdr:to>
    <xdr:pic>
      <xdr:nvPicPr>
        <xdr:cNvPr id="15" name="Picture 15" descr="логотип мм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77400" y="0"/>
          <a:ext cx="847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28575</xdr:colOff>
      <xdr:row>7</xdr:row>
      <xdr:rowOff>19050</xdr:rowOff>
    </xdr:from>
    <xdr:to>
      <xdr:col>14</xdr:col>
      <xdr:colOff>600075</xdr:colOff>
      <xdr:row>9</xdr:row>
      <xdr:rowOff>219075</xdr:rowOff>
    </xdr:to>
    <xdr:pic>
      <xdr:nvPicPr>
        <xdr:cNvPr id="16" name="Picture 16" descr="логотип мм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752600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C125@yandex.ru" TargetMode="External" /><Relationship Id="rId2" Type="http://schemas.openxmlformats.org/officeDocument/2006/relationships/hyperlink" Target="mailto:sc121_ir@mail.ru" TargetMode="External" /><Relationship Id="rId3" Type="http://schemas.openxmlformats.org/officeDocument/2006/relationships/hyperlink" Target="mailto:sc117@mail.vega-int.ru" TargetMode="External" /><Relationship Id="rId4" Type="http://schemas.openxmlformats.org/officeDocument/2006/relationships/hyperlink" Target="mailto:sc135@list.ru" TargetMode="External" /><Relationship Id="rId5" Type="http://schemas.openxmlformats.org/officeDocument/2006/relationships/hyperlink" Target="mailto:s127@bk.ru" TargetMode="External" /><Relationship Id="rId6" Type="http://schemas.openxmlformats.org/officeDocument/2006/relationships/hyperlink" Target="mailto:school_126@mail.ru" TargetMode="External" /><Relationship Id="rId7" Type="http://schemas.openxmlformats.org/officeDocument/2006/relationships/hyperlink" Target="http://www.school117-snz.lact.ru/" TargetMode="External" /><Relationship Id="rId8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R54"/>
  <sheetViews>
    <sheetView tabSelected="1" zoomScalePageLayoutView="0" workbookViewId="0" topLeftCell="A25">
      <selection activeCell="N47" sqref="N47"/>
    </sheetView>
  </sheetViews>
  <sheetFormatPr defaultColWidth="9.140625" defaultRowHeight="12.75"/>
  <cols>
    <col min="1" max="12" width="8.28125" style="198" customWidth="1"/>
    <col min="13" max="16384" width="9.140625" style="198" customWidth="1"/>
  </cols>
  <sheetData>
    <row r="1" spans="5:8" s="147" customFormat="1" ht="15" customHeight="1">
      <c r="E1" s="240" t="s">
        <v>25</v>
      </c>
      <c r="F1" s="240"/>
      <c r="G1" s="240"/>
      <c r="H1" s="240"/>
    </row>
    <row r="2" spans="1:12" s="147" customFormat="1" ht="15" customHeight="1">
      <c r="A2" s="246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5:8" s="147" customFormat="1" ht="15" customHeight="1">
      <c r="E3" s="246" t="s">
        <v>27</v>
      </c>
      <c r="F3" s="246"/>
      <c r="G3" s="246"/>
      <c r="H3" s="246"/>
    </row>
    <row r="4" spans="5:16" s="147" customFormat="1" ht="15" customHeight="1">
      <c r="E4" s="246" t="s">
        <v>28</v>
      </c>
      <c r="F4" s="246"/>
      <c r="G4" s="246"/>
      <c r="H4" s="246"/>
      <c r="I4" s="148"/>
      <c r="M4" s="259" t="s">
        <v>2</v>
      </c>
      <c r="N4" s="259"/>
      <c r="O4" s="259"/>
      <c r="P4" s="259"/>
    </row>
    <row r="5" spans="5:9" s="147" customFormat="1" ht="15" customHeight="1">
      <c r="E5" s="245" t="s">
        <v>195</v>
      </c>
      <c r="F5" s="245"/>
      <c r="G5" s="245"/>
      <c r="H5" s="245"/>
      <c r="I5" s="148"/>
    </row>
    <row r="6" s="147" customFormat="1" ht="15" customHeight="1">
      <c r="N6" s="149"/>
    </row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O7" s="147"/>
      <c r="P7" s="147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O8" s="147"/>
      <c r="P8" s="147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157"/>
      <c r="K9" s="151"/>
      <c r="L9" s="156"/>
      <c r="O9" s="147"/>
      <c r="P9" s="147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O10" s="147"/>
      <c r="P10" s="147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163" t="s">
        <v>44</v>
      </c>
      <c r="F11" s="164"/>
      <c r="G11" s="165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149" customFormat="1" ht="15" customHeight="1">
      <c r="A12" s="251">
        <f>ABS('БАЗА ОУ'!AQ7)</f>
        <v>21</v>
      </c>
      <c r="B12" s="252"/>
      <c r="C12" s="253">
        <v>13</v>
      </c>
      <c r="D12" s="254"/>
      <c r="E12" s="255">
        <f>C12/A12*100</f>
        <v>61.904761904761905</v>
      </c>
      <c r="F12" s="256"/>
      <c r="G12" s="251">
        <f>ABS('БАЗА ОУ'!AP7)</f>
        <v>507</v>
      </c>
      <c r="H12" s="252"/>
      <c r="I12" s="253">
        <f>L18</f>
        <v>218</v>
      </c>
      <c r="J12" s="254"/>
      <c r="K12" s="257">
        <f>I12/G12*100</f>
        <v>42.998027613412226</v>
      </c>
      <c r="L12" s="258"/>
      <c r="M12" s="149" t="s">
        <v>1</v>
      </c>
      <c r="O12" s="151"/>
      <c r="P12" s="147"/>
      <c r="Q12" s="151"/>
      <c r="R12" s="151"/>
    </row>
    <row r="13" spans="1:18" s="171" customFormat="1" ht="15" customHeight="1">
      <c r="A13" s="167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172"/>
      <c r="P13" s="172"/>
      <c r="Q13" s="172"/>
      <c r="R13" s="172"/>
    </row>
    <row r="14" spans="1:18" s="149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151"/>
      <c r="P14" s="147"/>
      <c r="Q14" s="151"/>
      <c r="R14" s="151"/>
    </row>
    <row r="15" spans="1:18" s="149" customFormat="1" ht="15" customHeight="1">
      <c r="A15" s="176">
        <f>ABS('БАЗА ОУ'!L7)</f>
        <v>55</v>
      </c>
      <c r="B15" s="176">
        <f>ABS('БАЗА ОУ'!N7)</f>
        <v>57</v>
      </c>
      <c r="C15" s="176">
        <f>ABS('БАЗА ОУ'!P7)</f>
        <v>40</v>
      </c>
      <c r="D15" s="176">
        <f>ABS('БАЗА ОУ'!R7)</f>
        <v>57</v>
      </c>
      <c r="E15" s="176">
        <f>ABS('БАЗА ОУ'!V7)</f>
        <v>30</v>
      </c>
      <c r="F15" s="176">
        <f>ABS('БАЗА ОУ'!X7)</f>
        <v>54</v>
      </c>
      <c r="G15" s="176">
        <f>ABS('БАЗА ОУ'!Z7)</f>
        <v>38</v>
      </c>
      <c r="H15" s="176">
        <f>ABS('БАЗА ОУ'!AB7)</f>
        <v>58</v>
      </c>
      <c r="I15" s="176">
        <f>ABS('БАЗА ОУ'!AD7)</f>
        <v>37</v>
      </c>
      <c r="J15" s="176">
        <f>ABS('БАЗА ОУ'!AH7)</f>
        <v>38</v>
      </c>
      <c r="K15" s="176">
        <f>ABS('БАЗА ОУ'!AJ7)</f>
        <v>43</v>
      </c>
      <c r="L15" s="177">
        <f>SUM(A15:K15)</f>
        <v>507</v>
      </c>
      <c r="O15" s="151"/>
      <c r="P15" s="151"/>
      <c r="Q15" s="151"/>
      <c r="R15" s="151"/>
    </row>
    <row r="16" spans="1:18" s="149" customFormat="1" ht="15" customHeight="1">
      <c r="A16" s="165" t="s">
        <v>61</v>
      </c>
      <c r="B16" s="165"/>
      <c r="C16" s="165"/>
      <c r="D16" s="165"/>
      <c r="E16" s="178"/>
      <c r="F16" s="178"/>
      <c r="G16" s="179"/>
      <c r="H16" s="179"/>
      <c r="I16" s="180"/>
      <c r="J16" s="179"/>
      <c r="K16" s="181"/>
      <c r="L16" s="182"/>
      <c r="O16" s="151"/>
      <c r="P16" s="151"/>
      <c r="Q16" s="151"/>
      <c r="R16" s="151"/>
    </row>
    <row r="17" spans="1:18" s="149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151"/>
      <c r="P17" s="147"/>
      <c r="Q17" s="151"/>
      <c r="R17" s="151"/>
    </row>
    <row r="18" spans="1:17" s="149" customFormat="1" ht="15" customHeight="1">
      <c r="A18" s="186">
        <v>0</v>
      </c>
      <c r="B18" s="186">
        <v>0</v>
      </c>
      <c r="C18" s="186">
        <v>0</v>
      </c>
      <c r="D18" s="186">
        <v>0</v>
      </c>
      <c r="E18" s="186">
        <v>20</v>
      </c>
      <c r="F18" s="186">
        <v>40</v>
      </c>
      <c r="G18" s="186">
        <v>24</v>
      </c>
      <c r="H18" s="186">
        <v>44</v>
      </c>
      <c r="I18" s="186">
        <v>24</v>
      </c>
      <c r="J18" s="186">
        <v>26</v>
      </c>
      <c r="K18" s="186">
        <v>40</v>
      </c>
      <c r="L18" s="177">
        <f>SUM(A18:K18)</f>
        <v>218</v>
      </c>
      <c r="P18" s="147"/>
      <c r="Q18" s="151"/>
    </row>
    <row r="19" spans="1:17" s="149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151"/>
      <c r="Q19" s="151"/>
    </row>
    <row r="20" spans="1:17" s="149" customFormat="1" ht="15" customHeight="1">
      <c r="A20" s="190">
        <f>A18/A15*100</f>
        <v>0</v>
      </c>
      <c r="B20" s="190">
        <f>B18/B15*100</f>
        <v>0</v>
      </c>
      <c r="C20" s="190">
        <f aca="true" t="shared" si="0" ref="C20:K20">C18/C15*100</f>
        <v>0</v>
      </c>
      <c r="D20" s="190">
        <f t="shared" si="0"/>
        <v>0</v>
      </c>
      <c r="E20" s="190">
        <f t="shared" si="0"/>
        <v>66.66666666666666</v>
      </c>
      <c r="F20" s="190">
        <f t="shared" si="0"/>
        <v>74.07407407407408</v>
      </c>
      <c r="G20" s="190">
        <f>G18/G15*100</f>
        <v>63.1578947368421</v>
      </c>
      <c r="H20" s="190">
        <f>H18/H15*100</f>
        <v>75.86206896551724</v>
      </c>
      <c r="I20" s="190">
        <f t="shared" si="0"/>
        <v>64.86486486486487</v>
      </c>
      <c r="J20" s="190">
        <f t="shared" si="0"/>
        <v>68.42105263157895</v>
      </c>
      <c r="K20" s="190">
        <f t="shared" si="0"/>
        <v>93.02325581395348</v>
      </c>
      <c r="L20" s="190">
        <f>L18/L15*100</f>
        <v>42.998027613412226</v>
      </c>
      <c r="P20" s="147"/>
      <c r="Q20" s="151"/>
    </row>
    <row r="21" spans="1:17" s="147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P21" s="191"/>
      <c r="Q21" s="191"/>
    </row>
    <row r="22" spans="1:11" s="147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2" s="147" customFormat="1" ht="15" customHeight="1">
      <c r="A23" s="220" t="s">
        <v>196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3:6" s="147" customFormat="1" ht="15" customHeight="1">
      <c r="C24" s="192" t="s">
        <v>63</v>
      </c>
      <c r="D24" s="193"/>
      <c r="E24" s="218" t="s">
        <v>64</v>
      </c>
      <c r="F24" s="218"/>
    </row>
    <row r="25" spans="3:6" s="147" customFormat="1" ht="15" customHeight="1">
      <c r="C25" s="192"/>
      <c r="D25" s="193"/>
      <c r="E25" s="194"/>
      <c r="F25" s="194"/>
    </row>
    <row r="26" spans="1:12" s="147" customFormat="1" ht="15" customHeight="1">
      <c r="A26" s="219" t="s">
        <v>262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3:6" s="147" customFormat="1" ht="15" customHeight="1">
      <c r="C27" s="192" t="s">
        <v>63</v>
      </c>
      <c r="D27" s="193"/>
      <c r="E27" s="218" t="s">
        <v>64</v>
      </c>
      <c r="F27" s="218"/>
    </row>
    <row r="28" spans="1:12" s="14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1" s="147" customFormat="1" ht="15" customHeight="1">
      <c r="A29" s="191"/>
      <c r="B29" s="191"/>
      <c r="C29" s="191"/>
      <c r="D29" s="191"/>
      <c r="E29" s="245" t="s">
        <v>65</v>
      </c>
      <c r="F29" s="245"/>
      <c r="G29" s="245"/>
      <c r="H29" s="245"/>
      <c r="I29" s="191"/>
      <c r="J29" s="191"/>
      <c r="K29" s="191"/>
    </row>
    <row r="30" spans="1:12" s="147" customFormat="1" ht="15" customHeight="1">
      <c r="A30" s="246" t="s">
        <v>199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3:10" s="147" customFormat="1" ht="15" customHeight="1">
      <c r="C31" s="246" t="s">
        <v>198</v>
      </c>
      <c r="D31" s="246"/>
      <c r="E31" s="246"/>
      <c r="F31" s="246"/>
      <c r="G31" s="246"/>
      <c r="H31" s="246"/>
      <c r="I31" s="246"/>
      <c r="J31" s="246"/>
    </row>
    <row r="32" spans="5:8" s="147" customFormat="1" ht="15" customHeight="1">
      <c r="E32" s="247" t="s">
        <v>28</v>
      </c>
      <c r="F32" s="247"/>
      <c r="G32" s="247"/>
      <c r="H32" s="247"/>
    </row>
    <row r="33" spans="5:8" s="147" customFormat="1" ht="15" customHeight="1">
      <c r="E33" s="195"/>
      <c r="F33" s="240" t="s">
        <v>195</v>
      </c>
      <c r="G33" s="240"/>
      <c r="H33" s="195"/>
    </row>
    <row r="34" s="147" customFormat="1" ht="15" customHeight="1"/>
    <row r="35" spans="1:12" s="147" customFormat="1" ht="15" customHeight="1">
      <c r="A35" s="241" t="s">
        <v>66</v>
      </c>
      <c r="B35" s="242"/>
      <c r="C35" s="241" t="s">
        <v>67</v>
      </c>
      <c r="D35" s="242"/>
      <c r="E35" s="243" t="s">
        <v>68</v>
      </c>
      <c r="F35" s="244"/>
      <c r="G35" s="244"/>
      <c r="H35" s="232" t="s">
        <v>69</v>
      </c>
      <c r="I35" s="233"/>
      <c r="J35" s="233"/>
      <c r="K35" s="233"/>
      <c r="L35" s="234"/>
    </row>
    <row r="36" spans="1:12" s="147" customFormat="1" ht="15" customHeight="1">
      <c r="A36" s="235" t="s">
        <v>70</v>
      </c>
      <c r="B36" s="236"/>
      <c r="C36" s="235" t="s">
        <v>71</v>
      </c>
      <c r="D36" s="236"/>
      <c r="E36" s="237" t="s">
        <v>72</v>
      </c>
      <c r="F36" s="238"/>
      <c r="G36" s="238"/>
      <c r="H36" s="235" t="s">
        <v>73</v>
      </c>
      <c r="I36" s="236"/>
      <c r="J36" s="236"/>
      <c r="K36" s="236"/>
      <c r="L36" s="239"/>
    </row>
    <row r="37" spans="1:12" s="147" customFormat="1" ht="15" customHeight="1">
      <c r="A37" s="221" t="s">
        <v>74</v>
      </c>
      <c r="B37" s="222"/>
      <c r="C37" s="223" t="s">
        <v>0</v>
      </c>
      <c r="D37" s="224"/>
      <c r="E37" s="196"/>
      <c r="F37" s="146" t="s">
        <v>0</v>
      </c>
      <c r="G37" s="197"/>
      <c r="H37" s="229"/>
      <c r="I37" s="230"/>
      <c r="J37" s="230"/>
      <c r="K37" s="230"/>
      <c r="L37" s="231"/>
    </row>
    <row r="38" spans="1:12" s="147" customFormat="1" ht="15" customHeight="1">
      <c r="A38" s="221" t="s">
        <v>76</v>
      </c>
      <c r="B38" s="222"/>
      <c r="C38" s="223" t="s">
        <v>0</v>
      </c>
      <c r="D38" s="224"/>
      <c r="E38" s="196"/>
      <c r="F38" s="146" t="s">
        <v>0</v>
      </c>
      <c r="G38" s="197"/>
      <c r="H38" s="229"/>
      <c r="I38" s="230"/>
      <c r="J38" s="230"/>
      <c r="K38" s="230"/>
      <c r="L38" s="231"/>
    </row>
    <row r="39" spans="1:12" s="147" customFormat="1" ht="15" customHeight="1">
      <c r="A39" s="221" t="s">
        <v>77</v>
      </c>
      <c r="B39" s="222"/>
      <c r="C39" s="223" t="s">
        <v>0</v>
      </c>
      <c r="D39" s="224"/>
      <c r="E39" s="196"/>
      <c r="F39" s="146" t="s">
        <v>0</v>
      </c>
      <c r="G39" s="197"/>
      <c r="H39" s="228"/>
      <c r="I39" s="226"/>
      <c r="J39" s="226"/>
      <c r="K39" s="226"/>
      <c r="L39" s="227"/>
    </row>
    <row r="40" spans="1:12" s="147" customFormat="1" ht="15" customHeight="1">
      <c r="A40" s="221" t="s">
        <v>78</v>
      </c>
      <c r="B40" s="222"/>
      <c r="C40" s="223" t="s">
        <v>0</v>
      </c>
      <c r="D40" s="224"/>
      <c r="E40" s="196"/>
      <c r="F40" s="146" t="s">
        <v>0</v>
      </c>
      <c r="G40" s="197"/>
      <c r="H40" s="228"/>
      <c r="I40" s="226"/>
      <c r="J40" s="226"/>
      <c r="K40" s="226"/>
      <c r="L40" s="227"/>
    </row>
    <row r="41" spans="1:12" s="147" customFormat="1" ht="15" customHeight="1">
      <c r="A41" s="221" t="s">
        <v>79</v>
      </c>
      <c r="B41" s="222"/>
      <c r="C41" s="223" t="s">
        <v>18</v>
      </c>
      <c r="D41" s="224"/>
      <c r="E41" s="196"/>
      <c r="F41" s="146">
        <v>1528</v>
      </c>
      <c r="G41" s="197"/>
      <c r="H41" s="225" t="s">
        <v>263</v>
      </c>
      <c r="I41" s="226"/>
      <c r="J41" s="226"/>
      <c r="K41" s="226"/>
      <c r="L41" s="227"/>
    </row>
    <row r="42" spans="1:12" s="147" customFormat="1" ht="15" customHeight="1">
      <c r="A42" s="221" t="s">
        <v>80</v>
      </c>
      <c r="B42" s="222"/>
      <c r="C42" s="223" t="s">
        <v>16</v>
      </c>
      <c r="D42" s="224"/>
      <c r="E42" s="196"/>
      <c r="F42" s="146">
        <v>1800</v>
      </c>
      <c r="G42" s="197"/>
      <c r="H42" s="225" t="s">
        <v>264</v>
      </c>
      <c r="I42" s="226"/>
      <c r="J42" s="226"/>
      <c r="K42" s="226"/>
      <c r="L42" s="227"/>
    </row>
    <row r="43" spans="1:12" s="147" customFormat="1" ht="15" customHeight="1">
      <c r="A43" s="221" t="s">
        <v>81</v>
      </c>
      <c r="B43" s="222"/>
      <c r="C43" s="223" t="s">
        <v>4</v>
      </c>
      <c r="D43" s="224"/>
      <c r="E43" s="196"/>
      <c r="F43" s="146">
        <v>1440</v>
      </c>
      <c r="G43" s="197"/>
      <c r="H43" s="225" t="s">
        <v>265</v>
      </c>
      <c r="I43" s="226"/>
      <c r="J43" s="226"/>
      <c r="K43" s="226"/>
      <c r="L43" s="227"/>
    </row>
    <row r="44" spans="1:12" s="147" customFormat="1" ht="15" customHeight="1">
      <c r="A44" s="221" t="s">
        <v>82</v>
      </c>
      <c r="B44" s="222"/>
      <c r="C44" s="223" t="s">
        <v>13</v>
      </c>
      <c r="D44" s="224"/>
      <c r="E44" s="196"/>
      <c r="F44" s="146">
        <v>1880</v>
      </c>
      <c r="G44" s="197"/>
      <c r="H44" s="225" t="s">
        <v>266</v>
      </c>
      <c r="I44" s="226"/>
      <c r="J44" s="226"/>
      <c r="K44" s="226"/>
      <c r="L44" s="227"/>
    </row>
    <row r="45" spans="1:12" s="147" customFormat="1" ht="15" customHeight="1">
      <c r="A45" s="221" t="s">
        <v>83</v>
      </c>
      <c r="B45" s="222"/>
      <c r="C45" s="223" t="s">
        <v>10</v>
      </c>
      <c r="D45" s="224"/>
      <c r="E45" s="196"/>
      <c r="F45" s="146">
        <v>1520</v>
      </c>
      <c r="G45" s="197"/>
      <c r="H45" s="225" t="s">
        <v>267</v>
      </c>
      <c r="I45" s="226"/>
      <c r="J45" s="226"/>
      <c r="K45" s="226"/>
      <c r="L45" s="227"/>
    </row>
    <row r="46" spans="1:12" s="147" customFormat="1" ht="15" customHeight="1">
      <c r="A46" s="221" t="s">
        <v>84</v>
      </c>
      <c r="B46" s="222"/>
      <c r="C46" s="223" t="s">
        <v>9</v>
      </c>
      <c r="D46" s="224"/>
      <c r="E46" s="196"/>
      <c r="F46" s="146">
        <v>1700</v>
      </c>
      <c r="G46" s="197"/>
      <c r="H46" s="225" t="s">
        <v>268</v>
      </c>
      <c r="I46" s="226"/>
      <c r="J46" s="226"/>
      <c r="K46" s="226"/>
      <c r="L46" s="227"/>
    </row>
    <row r="47" spans="1:12" s="147" customFormat="1" ht="15" customHeight="1">
      <c r="A47" s="221" t="s">
        <v>85</v>
      </c>
      <c r="B47" s="222"/>
      <c r="C47" s="223" t="s">
        <v>7</v>
      </c>
      <c r="D47" s="224"/>
      <c r="E47" s="196"/>
      <c r="F47" s="146">
        <v>1960</v>
      </c>
      <c r="G47" s="197"/>
      <c r="H47" s="225" t="s">
        <v>269</v>
      </c>
      <c r="I47" s="226"/>
      <c r="J47" s="226"/>
      <c r="K47" s="226"/>
      <c r="L47" s="227"/>
    </row>
    <row r="48" s="147" customFormat="1" ht="15" customHeight="1"/>
    <row r="49" s="147" customFormat="1" ht="15" customHeight="1"/>
    <row r="50" spans="1:12" s="147" customFormat="1" ht="15" customHeight="1">
      <c r="A50" s="220" t="s">
        <v>196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3:6" s="147" customFormat="1" ht="15" customHeight="1">
      <c r="C51" s="192" t="s">
        <v>63</v>
      </c>
      <c r="D51" s="193"/>
      <c r="E51" s="218" t="s">
        <v>64</v>
      </c>
      <c r="F51" s="218"/>
    </row>
    <row r="52" spans="3:6" s="147" customFormat="1" ht="15" customHeight="1">
      <c r="C52" s="192"/>
      <c r="D52" s="193"/>
      <c r="E52" s="194"/>
      <c r="F52" s="194"/>
    </row>
    <row r="53" spans="1:12" s="147" customFormat="1" ht="15" customHeight="1">
      <c r="A53" s="219" t="s">
        <v>262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3:6" s="147" customFormat="1" ht="12.75">
      <c r="C54" s="192" t="s">
        <v>63</v>
      </c>
      <c r="D54" s="193"/>
      <c r="E54" s="218" t="s">
        <v>64</v>
      </c>
      <c r="F54" s="218"/>
    </row>
  </sheetData>
  <sheetProtection password="DA94" sheet="1"/>
  <mergeCells count="71">
    <mergeCell ref="E5:H5"/>
    <mergeCell ref="M4:P4"/>
    <mergeCell ref="A7:K7"/>
    <mergeCell ref="I8:L8"/>
    <mergeCell ref="E1:H1"/>
    <mergeCell ref="A2:L2"/>
    <mergeCell ref="E3:H3"/>
    <mergeCell ref="E4:H4"/>
    <mergeCell ref="C11:D11"/>
    <mergeCell ref="I11:J11"/>
    <mergeCell ref="K11:L11"/>
    <mergeCell ref="A12:B12"/>
    <mergeCell ref="C12:D12"/>
    <mergeCell ref="E12:F12"/>
    <mergeCell ref="G12:H12"/>
    <mergeCell ref="I12:J12"/>
    <mergeCell ref="K12:L12"/>
    <mergeCell ref="E29:H29"/>
    <mergeCell ref="A30:L30"/>
    <mergeCell ref="E32:H32"/>
    <mergeCell ref="C31:J31"/>
    <mergeCell ref="A23:L23"/>
    <mergeCell ref="E24:F24"/>
    <mergeCell ref="A26:L26"/>
    <mergeCell ref="E27:F27"/>
    <mergeCell ref="H35:L35"/>
    <mergeCell ref="A36:B36"/>
    <mergeCell ref="C36:D36"/>
    <mergeCell ref="E36:G36"/>
    <mergeCell ref="H36:L36"/>
    <mergeCell ref="F33:G33"/>
    <mergeCell ref="A35:B35"/>
    <mergeCell ref="C35:D35"/>
    <mergeCell ref="E35:G35"/>
    <mergeCell ref="A37:B37"/>
    <mergeCell ref="C37:D37"/>
    <mergeCell ref="H37:L37"/>
    <mergeCell ref="A38:B38"/>
    <mergeCell ref="C38:D38"/>
    <mergeCell ref="H38:L38"/>
    <mergeCell ref="A39:B39"/>
    <mergeCell ref="C39:D39"/>
    <mergeCell ref="H39:L39"/>
    <mergeCell ref="A40:B40"/>
    <mergeCell ref="C40:D40"/>
    <mergeCell ref="H40:L40"/>
    <mergeCell ref="A41:B41"/>
    <mergeCell ref="C41:D41"/>
    <mergeCell ref="H41:L41"/>
    <mergeCell ref="A42:B42"/>
    <mergeCell ref="C42:D42"/>
    <mergeCell ref="H42:L42"/>
    <mergeCell ref="A43:B43"/>
    <mergeCell ref="C43:D43"/>
    <mergeCell ref="H43:L43"/>
    <mergeCell ref="A44:B44"/>
    <mergeCell ref="C44:D44"/>
    <mergeCell ref="H44:L44"/>
    <mergeCell ref="A45:B45"/>
    <mergeCell ref="C45:D45"/>
    <mergeCell ref="H45:L45"/>
    <mergeCell ref="A46:B46"/>
    <mergeCell ref="C46:D46"/>
    <mergeCell ref="H46:L46"/>
    <mergeCell ref="E51:F51"/>
    <mergeCell ref="A53:L53"/>
    <mergeCell ref="E54:F54"/>
    <mergeCell ref="A47:B47"/>
    <mergeCell ref="C47:D47"/>
    <mergeCell ref="H47:L47"/>
    <mergeCell ref="A50:L50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R54"/>
  <sheetViews>
    <sheetView zoomScalePageLayoutView="0" workbookViewId="0" topLeftCell="A10">
      <selection activeCell="N48" sqref="N48"/>
    </sheetView>
  </sheetViews>
  <sheetFormatPr defaultColWidth="9.140625" defaultRowHeight="12.75"/>
  <cols>
    <col min="1" max="12" width="8.28125" style="198" customWidth="1"/>
    <col min="13" max="16384" width="9.140625" style="198" customWidth="1"/>
  </cols>
  <sheetData>
    <row r="1" spans="5:8" s="147" customFormat="1" ht="15" customHeight="1">
      <c r="E1" s="240" t="s">
        <v>25</v>
      </c>
      <c r="F1" s="240"/>
      <c r="G1" s="240"/>
      <c r="H1" s="240"/>
    </row>
    <row r="2" spans="1:12" s="147" customFormat="1" ht="15" customHeight="1">
      <c r="A2" s="246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5:8" s="147" customFormat="1" ht="15" customHeight="1">
      <c r="E3" s="246" t="s">
        <v>27</v>
      </c>
      <c r="F3" s="246"/>
      <c r="G3" s="246"/>
      <c r="H3" s="246"/>
    </row>
    <row r="4" spans="5:16" s="147" customFormat="1" ht="15" customHeight="1">
      <c r="E4" s="246" t="s">
        <v>28</v>
      </c>
      <c r="F4" s="246"/>
      <c r="G4" s="246"/>
      <c r="H4" s="246"/>
      <c r="I4" s="148"/>
      <c r="M4" s="259" t="s">
        <v>2</v>
      </c>
      <c r="N4" s="259"/>
      <c r="O4" s="259"/>
      <c r="P4" s="259"/>
    </row>
    <row r="5" spans="5:9" s="147" customFormat="1" ht="15" customHeight="1">
      <c r="E5" s="245" t="s">
        <v>193</v>
      </c>
      <c r="F5" s="245"/>
      <c r="G5" s="245"/>
      <c r="H5" s="245"/>
      <c r="I5" s="148"/>
    </row>
    <row r="6" s="147" customFormat="1" ht="15" customHeight="1">
      <c r="N6" s="149"/>
    </row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O7" s="147"/>
      <c r="P7" s="147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O8" s="147"/>
      <c r="P8" s="147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157"/>
      <c r="K9" s="151"/>
      <c r="L9" s="156"/>
      <c r="O9" s="147"/>
      <c r="P9" s="147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O10" s="147"/>
      <c r="P10" s="147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163" t="s">
        <v>44</v>
      </c>
      <c r="F11" s="164"/>
      <c r="G11" s="165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149" customFormat="1" ht="15" customHeight="1">
      <c r="A12" s="251">
        <f>ABS('БАЗА ОУ'!AQ8)</f>
        <v>26</v>
      </c>
      <c r="B12" s="252"/>
      <c r="C12" s="253">
        <v>26</v>
      </c>
      <c r="D12" s="254"/>
      <c r="E12" s="255">
        <f>C12/A12*100</f>
        <v>100</v>
      </c>
      <c r="F12" s="256"/>
      <c r="G12" s="251">
        <f>ABS('БАЗА ОУ'!AP8)</f>
        <v>660</v>
      </c>
      <c r="H12" s="252"/>
      <c r="I12" s="253">
        <f>L18</f>
        <v>614</v>
      </c>
      <c r="J12" s="254"/>
      <c r="K12" s="257">
        <f>I12/G12*100</f>
        <v>93.03030303030303</v>
      </c>
      <c r="L12" s="258"/>
      <c r="M12" s="149" t="s">
        <v>1</v>
      </c>
      <c r="O12" s="151"/>
      <c r="P12" s="147"/>
      <c r="Q12" s="151"/>
      <c r="R12" s="151"/>
    </row>
    <row r="13" spans="1:18" s="171" customFormat="1" ht="15" customHeight="1">
      <c r="A13" s="167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172"/>
      <c r="P13" s="172"/>
      <c r="Q13" s="172"/>
      <c r="R13" s="172"/>
    </row>
    <row r="14" spans="1:18" s="149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151"/>
      <c r="P14" s="147"/>
      <c r="Q14" s="151"/>
      <c r="R14" s="151"/>
    </row>
    <row r="15" spans="1:18" s="149" customFormat="1" ht="15" customHeight="1">
      <c r="A15" s="176">
        <f>ABS('БАЗА ОУ'!L8)</f>
        <v>81</v>
      </c>
      <c r="B15" s="176">
        <f>ABS('БАЗА ОУ'!N8)</f>
        <v>60</v>
      </c>
      <c r="C15" s="176">
        <f>ABS('БАЗА ОУ'!P8)</f>
        <v>65</v>
      </c>
      <c r="D15" s="176">
        <f>ABS('БАЗА ОУ'!R8)</f>
        <v>81</v>
      </c>
      <c r="E15" s="176">
        <f>ABS('БАЗА ОУ'!V8)</f>
        <v>55</v>
      </c>
      <c r="F15" s="176">
        <f>ABS('БАЗА ОУ'!X8)</f>
        <v>72</v>
      </c>
      <c r="G15" s="176">
        <f>ABS('БАЗА ОУ'!Z8)</f>
        <v>50</v>
      </c>
      <c r="H15" s="176">
        <f>ABS('БАЗА ОУ'!AB8)</f>
        <v>68</v>
      </c>
      <c r="I15" s="176">
        <f>ABS('БАЗА ОУ'!AD8)</f>
        <v>51</v>
      </c>
      <c r="J15" s="176">
        <f>ABS('БАЗА ОУ'!AH8)</f>
        <v>47</v>
      </c>
      <c r="K15" s="176">
        <f>ABS('БАЗА ОУ'!AJ8)</f>
        <v>30</v>
      </c>
      <c r="L15" s="177">
        <f>SUM(A15:K15)</f>
        <v>660</v>
      </c>
      <c r="O15" s="151"/>
      <c r="P15" s="151"/>
      <c r="Q15" s="151"/>
      <c r="R15" s="151"/>
    </row>
    <row r="16" spans="1:18" s="149" customFormat="1" ht="15" customHeight="1">
      <c r="A16" s="165" t="s">
        <v>61</v>
      </c>
      <c r="B16" s="165"/>
      <c r="C16" s="165"/>
      <c r="D16" s="165"/>
      <c r="E16" s="178"/>
      <c r="F16" s="178"/>
      <c r="G16" s="179"/>
      <c r="H16" s="179"/>
      <c r="I16" s="180"/>
      <c r="J16" s="179"/>
      <c r="K16" s="181"/>
      <c r="L16" s="182"/>
      <c r="O16" s="151"/>
      <c r="P16" s="151"/>
      <c r="Q16" s="151"/>
      <c r="R16" s="151"/>
    </row>
    <row r="17" spans="1:18" s="149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151"/>
      <c r="P17" s="147"/>
      <c r="Q17" s="151"/>
      <c r="R17" s="151"/>
    </row>
    <row r="18" spans="1:17" s="149" customFormat="1" ht="15" customHeight="1">
      <c r="A18" s="186">
        <v>77</v>
      </c>
      <c r="B18" s="186">
        <v>59</v>
      </c>
      <c r="C18" s="186">
        <v>65</v>
      </c>
      <c r="D18" s="186">
        <v>73</v>
      </c>
      <c r="E18" s="186">
        <v>55</v>
      </c>
      <c r="F18" s="186">
        <v>70</v>
      </c>
      <c r="G18" s="186">
        <v>47</v>
      </c>
      <c r="H18" s="186">
        <v>64</v>
      </c>
      <c r="I18" s="186">
        <v>45</v>
      </c>
      <c r="J18" s="186">
        <v>37</v>
      </c>
      <c r="K18" s="186">
        <v>22</v>
      </c>
      <c r="L18" s="177">
        <f>SUM(A18:K18)</f>
        <v>614</v>
      </c>
      <c r="P18" s="147"/>
      <c r="Q18" s="151"/>
    </row>
    <row r="19" spans="1:17" s="149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151"/>
      <c r="Q19" s="151"/>
    </row>
    <row r="20" spans="1:17" s="149" customFormat="1" ht="15" customHeight="1">
      <c r="A20" s="190">
        <f>A18/A15*100</f>
        <v>95.06172839506173</v>
      </c>
      <c r="B20" s="190">
        <f>B18/B15*100</f>
        <v>98.33333333333333</v>
      </c>
      <c r="C20" s="190">
        <f aca="true" t="shared" si="0" ref="C20:K20">C18/C15*100</f>
        <v>100</v>
      </c>
      <c r="D20" s="190">
        <f t="shared" si="0"/>
        <v>90.12345679012346</v>
      </c>
      <c r="E20" s="190">
        <f t="shared" si="0"/>
        <v>100</v>
      </c>
      <c r="F20" s="190">
        <f t="shared" si="0"/>
        <v>97.22222222222221</v>
      </c>
      <c r="G20" s="190">
        <f>G18/G15*100</f>
        <v>94</v>
      </c>
      <c r="H20" s="190">
        <f>H18/H15*100</f>
        <v>94.11764705882352</v>
      </c>
      <c r="I20" s="190">
        <f t="shared" si="0"/>
        <v>88.23529411764706</v>
      </c>
      <c r="J20" s="190">
        <f t="shared" si="0"/>
        <v>78.72340425531915</v>
      </c>
      <c r="K20" s="190">
        <f t="shared" si="0"/>
        <v>73.33333333333333</v>
      </c>
      <c r="L20" s="190">
        <f>L18/L15*100</f>
        <v>93.03030303030303</v>
      </c>
      <c r="P20" s="147"/>
      <c r="Q20" s="151"/>
    </row>
    <row r="21" spans="1:17" s="147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P21" s="191"/>
      <c r="Q21" s="191"/>
    </row>
    <row r="22" spans="1:11" s="147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2" s="147" customFormat="1" ht="15" customHeight="1">
      <c r="A23" s="220" t="s">
        <v>220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3:6" s="147" customFormat="1" ht="15" customHeight="1">
      <c r="C24" s="192" t="s">
        <v>63</v>
      </c>
      <c r="D24" s="193"/>
      <c r="E24" s="218" t="s">
        <v>64</v>
      </c>
      <c r="F24" s="218"/>
    </row>
    <row r="25" spans="3:6" s="147" customFormat="1" ht="15" customHeight="1">
      <c r="C25" s="192"/>
      <c r="D25" s="193"/>
      <c r="E25" s="194"/>
      <c r="F25" s="194"/>
    </row>
    <row r="26" spans="1:12" s="147" customFormat="1" ht="15" customHeight="1">
      <c r="A26" s="220" t="s">
        <v>194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3:6" s="147" customFormat="1" ht="15" customHeight="1">
      <c r="C27" s="192" t="s">
        <v>63</v>
      </c>
      <c r="D27" s="193"/>
      <c r="E27" s="218" t="s">
        <v>64</v>
      </c>
      <c r="F27" s="218"/>
    </row>
    <row r="28" spans="1:12" s="14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1" s="147" customFormat="1" ht="15" customHeight="1">
      <c r="A29" s="191"/>
      <c r="B29" s="191"/>
      <c r="C29" s="191"/>
      <c r="D29" s="191"/>
      <c r="E29" s="245" t="s">
        <v>65</v>
      </c>
      <c r="F29" s="245"/>
      <c r="G29" s="245"/>
      <c r="H29" s="245"/>
      <c r="I29" s="191"/>
      <c r="J29" s="191"/>
      <c r="K29" s="191"/>
    </row>
    <row r="30" spans="1:12" s="147" customFormat="1" ht="15" customHeight="1">
      <c r="A30" s="246" t="s">
        <v>199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3:10" s="147" customFormat="1" ht="15" customHeight="1">
      <c r="C31" s="246" t="s">
        <v>198</v>
      </c>
      <c r="D31" s="246"/>
      <c r="E31" s="246"/>
      <c r="F31" s="246"/>
      <c r="G31" s="246"/>
      <c r="H31" s="246"/>
      <c r="I31" s="246"/>
      <c r="J31" s="246"/>
    </row>
    <row r="32" spans="5:8" s="147" customFormat="1" ht="15" customHeight="1">
      <c r="E32" s="247" t="s">
        <v>28</v>
      </c>
      <c r="F32" s="247"/>
      <c r="G32" s="247"/>
      <c r="H32" s="247"/>
    </row>
    <row r="33" spans="5:8" s="147" customFormat="1" ht="15" customHeight="1">
      <c r="E33" s="195"/>
      <c r="F33" s="240" t="s">
        <v>193</v>
      </c>
      <c r="G33" s="240"/>
      <c r="H33" s="195"/>
    </row>
    <row r="34" s="147" customFormat="1" ht="15" customHeight="1"/>
    <row r="35" spans="1:12" s="147" customFormat="1" ht="15" customHeight="1">
      <c r="A35" s="241" t="s">
        <v>66</v>
      </c>
      <c r="B35" s="242"/>
      <c r="C35" s="241" t="s">
        <v>67</v>
      </c>
      <c r="D35" s="242"/>
      <c r="E35" s="243" t="s">
        <v>68</v>
      </c>
      <c r="F35" s="244"/>
      <c r="G35" s="244"/>
      <c r="H35" s="232" t="s">
        <v>69</v>
      </c>
      <c r="I35" s="233"/>
      <c r="J35" s="233"/>
      <c r="K35" s="233"/>
      <c r="L35" s="234"/>
    </row>
    <row r="36" spans="1:12" s="147" customFormat="1" ht="15" customHeight="1">
      <c r="A36" s="235" t="s">
        <v>70</v>
      </c>
      <c r="B36" s="236"/>
      <c r="C36" s="235" t="s">
        <v>71</v>
      </c>
      <c r="D36" s="236"/>
      <c r="E36" s="237" t="s">
        <v>72</v>
      </c>
      <c r="F36" s="238"/>
      <c r="G36" s="238"/>
      <c r="H36" s="235" t="s">
        <v>73</v>
      </c>
      <c r="I36" s="236"/>
      <c r="J36" s="236"/>
      <c r="K36" s="236"/>
      <c r="L36" s="239"/>
    </row>
    <row r="37" spans="1:12" s="147" customFormat="1" ht="15" customHeight="1">
      <c r="A37" s="221" t="s">
        <v>74</v>
      </c>
      <c r="B37" s="222"/>
      <c r="C37" s="223" t="s">
        <v>105</v>
      </c>
      <c r="D37" s="224"/>
      <c r="E37" s="196"/>
      <c r="F37" s="146">
        <v>2985</v>
      </c>
      <c r="G37" s="197"/>
      <c r="H37" s="263" t="s">
        <v>242</v>
      </c>
      <c r="I37" s="230"/>
      <c r="J37" s="230"/>
      <c r="K37" s="230"/>
      <c r="L37" s="231"/>
    </row>
    <row r="38" spans="1:12" s="147" customFormat="1" ht="15" customHeight="1">
      <c r="A38" s="221" t="s">
        <v>76</v>
      </c>
      <c r="B38" s="222"/>
      <c r="C38" s="223" t="s">
        <v>107</v>
      </c>
      <c r="D38" s="224"/>
      <c r="E38" s="196"/>
      <c r="F38" s="146">
        <v>3253</v>
      </c>
      <c r="G38" s="197"/>
      <c r="H38" s="263" t="s">
        <v>243</v>
      </c>
      <c r="I38" s="230"/>
      <c r="J38" s="230"/>
      <c r="K38" s="230"/>
      <c r="L38" s="231"/>
    </row>
    <row r="39" spans="1:12" s="147" customFormat="1" ht="15" customHeight="1">
      <c r="A39" s="221" t="s">
        <v>77</v>
      </c>
      <c r="B39" s="222"/>
      <c r="C39" s="223" t="s">
        <v>22</v>
      </c>
      <c r="D39" s="224"/>
      <c r="E39" s="196"/>
      <c r="F39" s="146">
        <v>4005</v>
      </c>
      <c r="G39" s="197"/>
      <c r="H39" s="225" t="s">
        <v>244</v>
      </c>
      <c r="I39" s="226"/>
      <c r="J39" s="226"/>
      <c r="K39" s="226"/>
      <c r="L39" s="227"/>
    </row>
    <row r="40" spans="1:12" s="147" customFormat="1" ht="15" customHeight="1">
      <c r="A40" s="221" t="s">
        <v>78</v>
      </c>
      <c r="B40" s="222"/>
      <c r="C40" s="223" t="s">
        <v>21</v>
      </c>
      <c r="D40" s="224"/>
      <c r="E40" s="196"/>
      <c r="F40" s="146">
        <v>4358</v>
      </c>
      <c r="G40" s="197"/>
      <c r="H40" s="225" t="s">
        <v>245</v>
      </c>
      <c r="I40" s="226"/>
      <c r="J40" s="226"/>
      <c r="K40" s="226"/>
      <c r="L40" s="227"/>
    </row>
    <row r="41" spans="1:12" s="147" customFormat="1" ht="15" customHeight="1">
      <c r="A41" s="221" t="s">
        <v>79</v>
      </c>
      <c r="B41" s="222"/>
      <c r="C41" s="223" t="s">
        <v>19</v>
      </c>
      <c r="D41" s="224"/>
      <c r="E41" s="196"/>
      <c r="F41" s="212">
        <v>6750</v>
      </c>
      <c r="G41" s="197"/>
      <c r="H41" s="225" t="s">
        <v>246</v>
      </c>
      <c r="I41" s="226"/>
      <c r="J41" s="226"/>
      <c r="K41" s="226"/>
      <c r="L41" s="227"/>
    </row>
    <row r="42" spans="1:12" s="147" customFormat="1" ht="15" customHeight="1">
      <c r="A42" s="221" t="s">
        <v>80</v>
      </c>
      <c r="B42" s="222"/>
      <c r="C42" s="223" t="s">
        <v>15</v>
      </c>
      <c r="D42" s="224"/>
      <c r="E42" s="196"/>
      <c r="F42" s="212">
        <v>7891</v>
      </c>
      <c r="G42" s="197"/>
      <c r="H42" s="225" t="s">
        <v>247</v>
      </c>
      <c r="I42" s="226"/>
      <c r="J42" s="226"/>
      <c r="K42" s="226"/>
      <c r="L42" s="227"/>
    </row>
    <row r="43" spans="1:12" s="147" customFormat="1" ht="15" customHeight="1">
      <c r="A43" s="221" t="s">
        <v>81</v>
      </c>
      <c r="B43" s="222"/>
      <c r="C43" s="223" t="s">
        <v>3</v>
      </c>
      <c r="D43" s="224"/>
      <c r="E43" s="196"/>
      <c r="F43" s="212">
        <v>8113</v>
      </c>
      <c r="G43" s="197"/>
      <c r="H43" s="225" t="s">
        <v>249</v>
      </c>
      <c r="I43" s="226"/>
      <c r="J43" s="226"/>
      <c r="K43" s="226"/>
      <c r="L43" s="227"/>
    </row>
    <row r="44" spans="1:12" s="147" customFormat="1" ht="15" customHeight="1">
      <c r="A44" s="221" t="s">
        <v>82</v>
      </c>
      <c r="B44" s="222"/>
      <c r="C44" s="223" t="s">
        <v>14</v>
      </c>
      <c r="D44" s="224"/>
      <c r="E44" s="196"/>
      <c r="F44" s="212">
        <v>8632</v>
      </c>
      <c r="G44" s="197"/>
      <c r="H44" s="225" t="s">
        <v>248</v>
      </c>
      <c r="I44" s="226"/>
      <c r="J44" s="226"/>
      <c r="K44" s="226"/>
      <c r="L44" s="227"/>
    </row>
    <row r="45" spans="1:12" s="147" customFormat="1" ht="15" customHeight="1">
      <c r="A45" s="221" t="s">
        <v>83</v>
      </c>
      <c r="B45" s="222"/>
      <c r="C45" s="223" t="s">
        <v>10</v>
      </c>
      <c r="D45" s="224"/>
      <c r="E45" s="196"/>
      <c r="F45" s="212">
        <v>8514</v>
      </c>
      <c r="G45" s="197"/>
      <c r="H45" s="225" t="s">
        <v>250</v>
      </c>
      <c r="I45" s="226"/>
      <c r="J45" s="226"/>
      <c r="K45" s="226"/>
      <c r="L45" s="227"/>
    </row>
    <row r="46" spans="1:12" s="147" customFormat="1" ht="15" customHeight="1">
      <c r="A46" s="221" t="s">
        <v>84</v>
      </c>
      <c r="B46" s="222"/>
      <c r="C46" s="223" t="s">
        <v>8</v>
      </c>
      <c r="D46" s="224"/>
      <c r="E46" s="196"/>
      <c r="F46" s="212">
        <v>9152</v>
      </c>
      <c r="G46" s="197"/>
      <c r="H46" s="225" t="s">
        <v>287</v>
      </c>
      <c r="I46" s="226"/>
      <c r="J46" s="226"/>
      <c r="K46" s="226"/>
      <c r="L46" s="227"/>
    </row>
    <row r="47" spans="1:12" s="147" customFormat="1" ht="15" customHeight="1">
      <c r="A47" s="221" t="s">
        <v>85</v>
      </c>
      <c r="B47" s="222"/>
      <c r="C47" s="223" t="s">
        <v>6</v>
      </c>
      <c r="D47" s="224"/>
      <c r="E47" s="196"/>
      <c r="F47" s="212">
        <v>9707</v>
      </c>
      <c r="G47" s="197"/>
      <c r="H47" s="225" t="s">
        <v>251</v>
      </c>
      <c r="I47" s="226"/>
      <c r="J47" s="226"/>
      <c r="K47" s="226"/>
      <c r="L47" s="227"/>
    </row>
    <row r="48" s="147" customFormat="1" ht="15" customHeight="1"/>
    <row r="49" s="147" customFormat="1" ht="15" customHeight="1"/>
    <row r="50" spans="1:12" s="147" customFormat="1" ht="15" customHeight="1">
      <c r="A50" s="220" t="s">
        <v>220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3:6" s="147" customFormat="1" ht="15" customHeight="1">
      <c r="C51" s="192" t="s">
        <v>63</v>
      </c>
      <c r="D51" s="193"/>
      <c r="E51" s="218" t="s">
        <v>64</v>
      </c>
      <c r="F51" s="218"/>
    </row>
    <row r="52" spans="3:6" s="147" customFormat="1" ht="15" customHeight="1">
      <c r="C52" s="192"/>
      <c r="D52" s="193"/>
      <c r="E52" s="194"/>
      <c r="F52" s="194"/>
    </row>
    <row r="53" spans="1:12" s="147" customFormat="1" ht="15" customHeight="1">
      <c r="A53" s="220" t="s">
        <v>194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3:6" s="147" customFormat="1" ht="12.75">
      <c r="C54" s="192" t="s">
        <v>63</v>
      </c>
      <c r="D54" s="193"/>
      <c r="E54" s="218" t="s">
        <v>64</v>
      </c>
      <c r="F54" s="218"/>
    </row>
  </sheetData>
  <sheetProtection password="DA94" sheet="1"/>
  <mergeCells count="71">
    <mergeCell ref="E5:H5"/>
    <mergeCell ref="M4:P4"/>
    <mergeCell ref="A7:K7"/>
    <mergeCell ref="I8:L8"/>
    <mergeCell ref="E1:H1"/>
    <mergeCell ref="A2:L2"/>
    <mergeCell ref="E3:H3"/>
    <mergeCell ref="E4:H4"/>
    <mergeCell ref="C11:D11"/>
    <mergeCell ref="I11:J11"/>
    <mergeCell ref="K11:L11"/>
    <mergeCell ref="A12:B12"/>
    <mergeCell ref="C12:D12"/>
    <mergeCell ref="E12:F12"/>
    <mergeCell ref="G12:H12"/>
    <mergeCell ref="I12:J12"/>
    <mergeCell ref="K12:L12"/>
    <mergeCell ref="E29:H29"/>
    <mergeCell ref="A30:L30"/>
    <mergeCell ref="E32:H32"/>
    <mergeCell ref="A23:L23"/>
    <mergeCell ref="E24:F24"/>
    <mergeCell ref="A26:L26"/>
    <mergeCell ref="E27:F27"/>
    <mergeCell ref="H35:L35"/>
    <mergeCell ref="A36:B36"/>
    <mergeCell ref="C36:D36"/>
    <mergeCell ref="E36:G36"/>
    <mergeCell ref="H36:L36"/>
    <mergeCell ref="F33:G33"/>
    <mergeCell ref="A35:B35"/>
    <mergeCell ref="C35:D35"/>
    <mergeCell ref="E35:G35"/>
    <mergeCell ref="A37:B37"/>
    <mergeCell ref="C37:D37"/>
    <mergeCell ref="H37:L37"/>
    <mergeCell ref="A38:B38"/>
    <mergeCell ref="C38:D38"/>
    <mergeCell ref="H38:L38"/>
    <mergeCell ref="A39:B39"/>
    <mergeCell ref="C39:D39"/>
    <mergeCell ref="H39:L39"/>
    <mergeCell ref="A40:B40"/>
    <mergeCell ref="C40:D40"/>
    <mergeCell ref="H40:L40"/>
    <mergeCell ref="A41:B41"/>
    <mergeCell ref="C41:D41"/>
    <mergeCell ref="H41:L41"/>
    <mergeCell ref="A42:B42"/>
    <mergeCell ref="C42:D42"/>
    <mergeCell ref="H42:L42"/>
    <mergeCell ref="H45:L45"/>
    <mergeCell ref="A46:B46"/>
    <mergeCell ref="C46:D46"/>
    <mergeCell ref="H46:L46"/>
    <mergeCell ref="A43:B43"/>
    <mergeCell ref="C43:D43"/>
    <mergeCell ref="H43:L43"/>
    <mergeCell ref="A44:B44"/>
    <mergeCell ref="C44:D44"/>
    <mergeCell ref="H44:L44"/>
    <mergeCell ref="E51:F51"/>
    <mergeCell ref="A53:L53"/>
    <mergeCell ref="E54:F54"/>
    <mergeCell ref="C31:J31"/>
    <mergeCell ref="A47:B47"/>
    <mergeCell ref="C47:D47"/>
    <mergeCell ref="H47:L47"/>
    <mergeCell ref="A50:L50"/>
    <mergeCell ref="A45:B45"/>
    <mergeCell ref="C45:D4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R54"/>
  <sheetViews>
    <sheetView zoomScalePageLayoutView="0" workbookViewId="0" topLeftCell="A31">
      <selection activeCell="O41" sqref="O41"/>
    </sheetView>
  </sheetViews>
  <sheetFormatPr defaultColWidth="9.140625" defaultRowHeight="12.75"/>
  <cols>
    <col min="1" max="12" width="8.28125" style="198" customWidth="1"/>
    <col min="13" max="16384" width="9.140625" style="198" customWidth="1"/>
  </cols>
  <sheetData>
    <row r="1" spans="5:8" s="147" customFormat="1" ht="15" customHeight="1">
      <c r="E1" s="240" t="s">
        <v>25</v>
      </c>
      <c r="F1" s="240"/>
      <c r="G1" s="240"/>
      <c r="H1" s="240"/>
    </row>
    <row r="2" spans="1:12" s="147" customFormat="1" ht="15" customHeight="1">
      <c r="A2" s="246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5:8" s="147" customFormat="1" ht="15" customHeight="1">
      <c r="E3" s="246" t="s">
        <v>27</v>
      </c>
      <c r="F3" s="246"/>
      <c r="G3" s="246"/>
      <c r="H3" s="246"/>
    </row>
    <row r="4" spans="5:16" s="147" customFormat="1" ht="15" customHeight="1">
      <c r="E4" s="246" t="s">
        <v>28</v>
      </c>
      <c r="F4" s="246"/>
      <c r="G4" s="246"/>
      <c r="H4" s="246"/>
      <c r="I4" s="148"/>
      <c r="M4" s="259" t="s">
        <v>2</v>
      </c>
      <c r="N4" s="259"/>
      <c r="O4" s="259"/>
      <c r="P4" s="259"/>
    </row>
    <row r="5" spans="5:9" s="147" customFormat="1" ht="15" customHeight="1">
      <c r="E5" s="245" t="s">
        <v>191</v>
      </c>
      <c r="F5" s="245"/>
      <c r="G5" s="245"/>
      <c r="H5" s="245"/>
      <c r="I5" s="148"/>
    </row>
    <row r="6" s="147" customFormat="1" ht="15" customHeight="1">
      <c r="N6" s="149"/>
    </row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O7" s="147"/>
      <c r="P7" s="147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O8" s="147"/>
      <c r="P8" s="147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157"/>
      <c r="K9" s="151"/>
      <c r="L9" s="156"/>
      <c r="O9" s="147"/>
      <c r="P9" s="147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O10" s="147"/>
      <c r="P10" s="147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163" t="s">
        <v>44</v>
      </c>
      <c r="F11" s="164"/>
      <c r="G11" s="165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201" customFormat="1" ht="15" customHeight="1">
      <c r="A12" s="251">
        <f>ABS('БАЗА ОУ'!AQ9)</f>
        <v>23</v>
      </c>
      <c r="B12" s="252"/>
      <c r="C12" s="264">
        <v>23</v>
      </c>
      <c r="D12" s="265"/>
      <c r="E12" s="255">
        <f>C12/A12*100</f>
        <v>100</v>
      </c>
      <c r="F12" s="256"/>
      <c r="G12" s="251">
        <f>ABS('БАЗА ОУ'!AP9)</f>
        <v>604</v>
      </c>
      <c r="H12" s="252"/>
      <c r="I12" s="253">
        <f>L18</f>
        <v>599</v>
      </c>
      <c r="J12" s="254"/>
      <c r="K12" s="257">
        <f>I12/G12*100</f>
        <v>99.17218543046357</v>
      </c>
      <c r="L12" s="258"/>
      <c r="M12" s="201" t="s">
        <v>1</v>
      </c>
      <c r="O12" s="202"/>
      <c r="Q12" s="202"/>
      <c r="R12" s="202"/>
    </row>
    <row r="13" spans="1:18" s="203" customFormat="1" ht="15" customHeight="1">
      <c r="A13" s="167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204"/>
      <c r="P13" s="204"/>
      <c r="Q13" s="204"/>
      <c r="R13" s="204"/>
    </row>
    <row r="14" spans="1:18" s="201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202"/>
      <c r="Q14" s="202"/>
      <c r="R14" s="202"/>
    </row>
    <row r="15" spans="1:18" s="201" customFormat="1" ht="15" customHeight="1">
      <c r="A15" s="176">
        <f>ABS('БАЗА ОУ'!L9)</f>
        <v>59</v>
      </c>
      <c r="B15" s="176">
        <f>ABS('БАЗА ОУ'!N9)</f>
        <v>57</v>
      </c>
      <c r="C15" s="199">
        <f>ABS('БАЗА ОУ'!P9)</f>
        <v>78</v>
      </c>
      <c r="D15" s="176">
        <f>ABS('БАЗА ОУ'!R9)</f>
        <v>54</v>
      </c>
      <c r="E15" s="176">
        <f>ABS('БАЗА ОУ'!V9)</f>
        <v>55</v>
      </c>
      <c r="F15" s="176">
        <f>ABS('БАЗА ОУ'!X9)</f>
        <v>51</v>
      </c>
      <c r="G15" s="176">
        <f>ABS('БАЗА ОУ'!Z9)</f>
        <v>55</v>
      </c>
      <c r="H15" s="176">
        <f>ABS('БАЗА ОУ'!AB9)</f>
        <v>56</v>
      </c>
      <c r="I15" s="176">
        <f>ABS('БАЗА ОУ'!AD9)</f>
        <v>56</v>
      </c>
      <c r="J15" s="176">
        <f>ABS('БАЗА ОУ'!AH9)</f>
        <v>40</v>
      </c>
      <c r="K15" s="176">
        <f>ABS('БАЗА ОУ'!AJ9)</f>
        <v>43</v>
      </c>
      <c r="L15" s="177">
        <f>SUM(A15:K15)</f>
        <v>604</v>
      </c>
      <c r="O15" s="202"/>
      <c r="P15" s="202"/>
      <c r="Q15" s="202"/>
      <c r="R15" s="202"/>
    </row>
    <row r="16" spans="1:18" s="201" customFormat="1" ht="15" customHeight="1">
      <c r="A16" s="165" t="s">
        <v>61</v>
      </c>
      <c r="B16" s="165"/>
      <c r="C16" s="165"/>
      <c r="D16" s="165"/>
      <c r="E16" s="178"/>
      <c r="F16" s="178"/>
      <c r="G16" s="179"/>
      <c r="H16" s="179"/>
      <c r="I16" s="180"/>
      <c r="J16" s="179"/>
      <c r="K16" s="181"/>
      <c r="L16" s="182"/>
      <c r="O16" s="202"/>
      <c r="P16" s="202"/>
      <c r="Q16" s="202"/>
      <c r="R16" s="202"/>
    </row>
    <row r="17" spans="1:18" s="201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202"/>
      <c r="Q17" s="202"/>
      <c r="R17" s="202"/>
    </row>
    <row r="18" spans="1:17" s="201" customFormat="1" ht="15" customHeight="1">
      <c r="A18" s="186">
        <v>57</v>
      </c>
      <c r="B18" s="186">
        <v>57</v>
      </c>
      <c r="C18" s="186">
        <v>77</v>
      </c>
      <c r="D18" s="186">
        <v>54</v>
      </c>
      <c r="E18" s="186">
        <v>55</v>
      </c>
      <c r="F18" s="186">
        <v>50</v>
      </c>
      <c r="G18" s="186">
        <v>55</v>
      </c>
      <c r="H18" s="186">
        <v>56</v>
      </c>
      <c r="I18" s="186">
        <v>56</v>
      </c>
      <c r="J18" s="186">
        <v>40</v>
      </c>
      <c r="K18" s="186">
        <v>42</v>
      </c>
      <c r="L18" s="177">
        <f>SUM(A18:K18)</f>
        <v>599</v>
      </c>
      <c r="Q18" s="202"/>
    </row>
    <row r="19" spans="1:17" s="201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202"/>
      <c r="Q19" s="202"/>
    </row>
    <row r="20" spans="1:17" s="201" customFormat="1" ht="15" customHeight="1">
      <c r="A20" s="190">
        <f>A18/A15*100</f>
        <v>96.61016949152543</v>
      </c>
      <c r="B20" s="190">
        <f>B18/B15*100</f>
        <v>100</v>
      </c>
      <c r="C20" s="190">
        <f aca="true" t="shared" si="0" ref="C20:K20">C18/C15*100</f>
        <v>98.71794871794873</v>
      </c>
      <c r="D20" s="190">
        <f t="shared" si="0"/>
        <v>100</v>
      </c>
      <c r="E20" s="190">
        <f t="shared" si="0"/>
        <v>100</v>
      </c>
      <c r="F20" s="190">
        <f t="shared" si="0"/>
        <v>98.0392156862745</v>
      </c>
      <c r="G20" s="190">
        <f>G18/G15*100</f>
        <v>100</v>
      </c>
      <c r="H20" s="190">
        <f>H18/H15*100</f>
        <v>100</v>
      </c>
      <c r="I20" s="190">
        <f t="shared" si="0"/>
        <v>100</v>
      </c>
      <c r="J20" s="190">
        <f t="shared" si="0"/>
        <v>100</v>
      </c>
      <c r="K20" s="190">
        <f t="shared" si="0"/>
        <v>97.67441860465115</v>
      </c>
      <c r="L20" s="190">
        <f>L18/L15*100</f>
        <v>99.17218543046357</v>
      </c>
      <c r="Q20" s="202"/>
    </row>
    <row r="21" spans="1:17" s="147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P21" s="191"/>
      <c r="Q21" s="191"/>
    </row>
    <row r="22" spans="1:11" s="147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2" s="147" customFormat="1" ht="15" customHeight="1">
      <c r="A23" s="220" t="s">
        <v>192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3:6" s="147" customFormat="1" ht="15" customHeight="1">
      <c r="C24" s="192" t="s">
        <v>63</v>
      </c>
      <c r="D24" s="193"/>
      <c r="E24" s="218" t="s">
        <v>64</v>
      </c>
      <c r="F24" s="218"/>
    </row>
    <row r="25" spans="3:6" s="147" customFormat="1" ht="15" customHeight="1">
      <c r="C25" s="192"/>
      <c r="D25" s="193"/>
      <c r="E25" s="194"/>
      <c r="F25" s="194"/>
    </row>
    <row r="26" spans="1:12" s="147" customFormat="1" ht="15" customHeight="1">
      <c r="A26" s="219" t="s">
        <v>285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3:6" s="147" customFormat="1" ht="15" customHeight="1">
      <c r="C27" s="192" t="s">
        <v>63</v>
      </c>
      <c r="D27" s="193"/>
      <c r="E27" s="218" t="s">
        <v>64</v>
      </c>
      <c r="F27" s="218"/>
    </row>
    <row r="28" spans="1:12" s="14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1" s="147" customFormat="1" ht="15" customHeight="1">
      <c r="A29" s="191"/>
      <c r="B29" s="191"/>
      <c r="C29" s="191"/>
      <c r="D29" s="191"/>
      <c r="E29" s="245" t="s">
        <v>65</v>
      </c>
      <c r="F29" s="245"/>
      <c r="G29" s="245"/>
      <c r="H29" s="245"/>
      <c r="I29" s="191"/>
      <c r="J29" s="191"/>
      <c r="K29" s="191"/>
    </row>
    <row r="30" spans="1:12" s="147" customFormat="1" ht="15" customHeight="1">
      <c r="A30" s="246" t="s">
        <v>199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3:10" s="147" customFormat="1" ht="15" customHeight="1">
      <c r="C31" s="246" t="s">
        <v>198</v>
      </c>
      <c r="D31" s="246"/>
      <c r="E31" s="246"/>
      <c r="F31" s="246"/>
      <c r="G31" s="246"/>
      <c r="H31" s="246"/>
      <c r="I31" s="246"/>
      <c r="J31" s="246"/>
    </row>
    <row r="32" spans="5:8" s="147" customFormat="1" ht="15" customHeight="1">
      <c r="E32" s="247" t="s">
        <v>28</v>
      </c>
      <c r="F32" s="247"/>
      <c r="G32" s="247"/>
      <c r="H32" s="247"/>
    </row>
    <row r="33" spans="5:8" s="147" customFormat="1" ht="15" customHeight="1">
      <c r="E33" s="195"/>
      <c r="F33" s="240" t="s">
        <v>191</v>
      </c>
      <c r="G33" s="240"/>
      <c r="H33" s="195"/>
    </row>
    <row r="34" s="147" customFormat="1" ht="15" customHeight="1"/>
    <row r="35" spans="1:12" s="147" customFormat="1" ht="15" customHeight="1">
      <c r="A35" s="241" t="s">
        <v>66</v>
      </c>
      <c r="B35" s="242"/>
      <c r="C35" s="241" t="s">
        <v>67</v>
      </c>
      <c r="D35" s="242"/>
      <c r="E35" s="243" t="s">
        <v>68</v>
      </c>
      <c r="F35" s="244"/>
      <c r="G35" s="244"/>
      <c r="H35" s="232" t="s">
        <v>69</v>
      </c>
      <c r="I35" s="233"/>
      <c r="J35" s="233"/>
      <c r="K35" s="233"/>
      <c r="L35" s="234"/>
    </row>
    <row r="36" spans="1:12" s="147" customFormat="1" ht="15" customHeight="1">
      <c r="A36" s="235" t="s">
        <v>70</v>
      </c>
      <c r="B36" s="236"/>
      <c r="C36" s="235" t="s">
        <v>71</v>
      </c>
      <c r="D36" s="236"/>
      <c r="E36" s="237" t="s">
        <v>72</v>
      </c>
      <c r="F36" s="238"/>
      <c r="G36" s="238"/>
      <c r="H36" s="235" t="s">
        <v>73</v>
      </c>
      <c r="I36" s="236"/>
      <c r="J36" s="236"/>
      <c r="K36" s="236"/>
      <c r="L36" s="239"/>
    </row>
    <row r="37" spans="1:12" s="147" customFormat="1" ht="15" customHeight="1">
      <c r="A37" s="221" t="s">
        <v>74</v>
      </c>
      <c r="B37" s="222"/>
      <c r="C37" s="223" t="s">
        <v>75</v>
      </c>
      <c r="D37" s="224"/>
      <c r="E37" s="196"/>
      <c r="F37" s="200"/>
      <c r="G37" s="197"/>
      <c r="H37" s="263" t="s">
        <v>252</v>
      </c>
      <c r="I37" s="230"/>
      <c r="J37" s="230"/>
      <c r="K37" s="230"/>
      <c r="L37" s="231"/>
    </row>
    <row r="38" spans="1:12" s="147" customFormat="1" ht="15" customHeight="1">
      <c r="A38" s="221" t="s">
        <v>76</v>
      </c>
      <c r="B38" s="222"/>
      <c r="C38" s="223" t="s">
        <v>107</v>
      </c>
      <c r="D38" s="224"/>
      <c r="E38" s="196"/>
      <c r="F38" s="200"/>
      <c r="G38" s="197"/>
      <c r="H38" s="263" t="s">
        <v>253</v>
      </c>
      <c r="I38" s="230"/>
      <c r="J38" s="230"/>
      <c r="K38" s="230"/>
      <c r="L38" s="231"/>
    </row>
    <row r="39" spans="1:12" s="147" customFormat="1" ht="15" customHeight="1">
      <c r="A39" s="221" t="s">
        <v>77</v>
      </c>
      <c r="B39" s="222"/>
      <c r="C39" s="223" t="s">
        <v>22</v>
      </c>
      <c r="D39" s="224"/>
      <c r="E39" s="196"/>
      <c r="F39" s="200"/>
      <c r="G39" s="197"/>
      <c r="H39" s="225" t="s">
        <v>254</v>
      </c>
      <c r="I39" s="226"/>
      <c r="J39" s="226"/>
      <c r="K39" s="226"/>
      <c r="L39" s="227"/>
    </row>
    <row r="40" spans="1:12" s="147" customFormat="1" ht="15" customHeight="1">
      <c r="A40" s="221" t="s">
        <v>78</v>
      </c>
      <c r="B40" s="222"/>
      <c r="C40" s="223" t="s">
        <v>20</v>
      </c>
      <c r="D40" s="224"/>
      <c r="E40" s="196"/>
      <c r="F40" s="200"/>
      <c r="G40" s="197"/>
      <c r="H40" s="225" t="s">
        <v>255</v>
      </c>
      <c r="I40" s="226"/>
      <c r="J40" s="226"/>
      <c r="K40" s="226"/>
      <c r="L40" s="227"/>
    </row>
    <row r="41" spans="1:12" s="147" customFormat="1" ht="15" customHeight="1">
      <c r="A41" s="221" t="s">
        <v>79</v>
      </c>
      <c r="B41" s="222"/>
      <c r="C41" s="223" t="s">
        <v>19</v>
      </c>
      <c r="D41" s="224"/>
      <c r="E41" s="196"/>
      <c r="F41" s="200"/>
      <c r="G41" s="197"/>
      <c r="H41" s="225" t="s">
        <v>256</v>
      </c>
      <c r="I41" s="226"/>
      <c r="J41" s="226"/>
      <c r="K41" s="226"/>
      <c r="L41" s="227"/>
    </row>
    <row r="42" spans="1:12" s="147" customFormat="1" ht="15" customHeight="1">
      <c r="A42" s="221" t="s">
        <v>80</v>
      </c>
      <c r="B42" s="222"/>
      <c r="C42" s="223" t="s">
        <v>16</v>
      </c>
      <c r="D42" s="224"/>
      <c r="E42" s="196"/>
      <c r="F42" s="146">
        <v>1986</v>
      </c>
      <c r="G42" s="197"/>
      <c r="H42" s="225" t="s">
        <v>257</v>
      </c>
      <c r="I42" s="226"/>
      <c r="J42" s="226"/>
      <c r="K42" s="226"/>
      <c r="L42" s="227"/>
    </row>
    <row r="43" spans="1:12" s="147" customFormat="1" ht="15" customHeight="1">
      <c r="A43" s="221" t="s">
        <v>81</v>
      </c>
      <c r="B43" s="222"/>
      <c r="C43" s="223" t="s">
        <v>3</v>
      </c>
      <c r="D43" s="224"/>
      <c r="E43" s="196"/>
      <c r="F43" s="146">
        <v>2420</v>
      </c>
      <c r="G43" s="197"/>
      <c r="H43" s="225" t="s">
        <v>257</v>
      </c>
      <c r="I43" s="226"/>
      <c r="J43" s="226"/>
      <c r="K43" s="226"/>
      <c r="L43" s="227"/>
    </row>
    <row r="44" spans="1:12" s="147" customFormat="1" ht="15" customHeight="1">
      <c r="A44" s="221" t="s">
        <v>82</v>
      </c>
      <c r="B44" s="222"/>
      <c r="C44" s="223" t="s">
        <v>13</v>
      </c>
      <c r="D44" s="224"/>
      <c r="E44" s="196"/>
      <c r="F44" s="146">
        <v>3085</v>
      </c>
      <c r="G44" s="197"/>
      <c r="H44" s="225" t="s">
        <v>258</v>
      </c>
      <c r="I44" s="226"/>
      <c r="J44" s="226"/>
      <c r="K44" s="226"/>
      <c r="L44" s="227"/>
    </row>
    <row r="45" spans="1:12" s="147" customFormat="1" ht="15" customHeight="1">
      <c r="A45" s="221" t="s">
        <v>83</v>
      </c>
      <c r="B45" s="222"/>
      <c r="C45" s="223" t="s">
        <v>10</v>
      </c>
      <c r="D45" s="224"/>
      <c r="E45" s="196"/>
      <c r="F45" s="146">
        <v>2085</v>
      </c>
      <c r="G45" s="197"/>
      <c r="H45" s="225" t="s">
        <v>259</v>
      </c>
      <c r="I45" s="226"/>
      <c r="J45" s="226"/>
      <c r="K45" s="226"/>
      <c r="L45" s="227"/>
    </row>
    <row r="46" spans="1:12" s="147" customFormat="1" ht="15" customHeight="1">
      <c r="A46" s="221" t="s">
        <v>84</v>
      </c>
      <c r="B46" s="222"/>
      <c r="C46" s="223" t="s">
        <v>8</v>
      </c>
      <c r="D46" s="224"/>
      <c r="E46" s="196"/>
      <c r="F46" s="146">
        <v>2912</v>
      </c>
      <c r="G46" s="197"/>
      <c r="H46" s="225" t="s">
        <v>260</v>
      </c>
      <c r="I46" s="226"/>
      <c r="J46" s="226"/>
      <c r="K46" s="226"/>
      <c r="L46" s="227"/>
    </row>
    <row r="47" spans="1:12" s="147" customFormat="1" ht="15" customHeight="1">
      <c r="A47" s="221" t="s">
        <v>85</v>
      </c>
      <c r="B47" s="222"/>
      <c r="C47" s="223" t="s">
        <v>6</v>
      </c>
      <c r="D47" s="224"/>
      <c r="E47" s="196"/>
      <c r="F47" s="146">
        <v>2820</v>
      </c>
      <c r="G47" s="197"/>
      <c r="H47" s="225" t="s">
        <v>261</v>
      </c>
      <c r="I47" s="226"/>
      <c r="J47" s="226"/>
      <c r="K47" s="226"/>
      <c r="L47" s="227"/>
    </row>
    <row r="48" s="147" customFormat="1" ht="15" customHeight="1"/>
    <row r="49" s="147" customFormat="1" ht="15" customHeight="1"/>
    <row r="50" spans="1:12" s="147" customFormat="1" ht="15" customHeight="1">
      <c r="A50" s="220" t="s">
        <v>192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3:6" s="147" customFormat="1" ht="15" customHeight="1">
      <c r="C51" s="192" t="s">
        <v>63</v>
      </c>
      <c r="D51" s="193"/>
      <c r="E51" s="218" t="s">
        <v>64</v>
      </c>
      <c r="F51" s="218"/>
    </row>
    <row r="52" spans="3:6" s="147" customFormat="1" ht="15" customHeight="1">
      <c r="C52" s="192"/>
      <c r="D52" s="193"/>
      <c r="E52" s="194"/>
      <c r="F52" s="194"/>
    </row>
    <row r="53" spans="1:12" s="147" customFormat="1" ht="15" customHeight="1">
      <c r="A53" s="219" t="s">
        <v>285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3:6" s="147" customFormat="1" ht="12.75">
      <c r="C54" s="192" t="s">
        <v>63</v>
      </c>
      <c r="D54" s="193"/>
      <c r="E54" s="218" t="s">
        <v>64</v>
      </c>
      <c r="F54" s="218"/>
    </row>
  </sheetData>
  <sheetProtection password="DA94" sheet="1"/>
  <mergeCells count="71">
    <mergeCell ref="E5:H5"/>
    <mergeCell ref="M4:P4"/>
    <mergeCell ref="A7:K7"/>
    <mergeCell ref="I8:L8"/>
    <mergeCell ref="E1:H1"/>
    <mergeCell ref="A2:L2"/>
    <mergeCell ref="E3:H3"/>
    <mergeCell ref="E4:H4"/>
    <mergeCell ref="C11:D11"/>
    <mergeCell ref="I11:J11"/>
    <mergeCell ref="K11:L11"/>
    <mergeCell ref="A12:B12"/>
    <mergeCell ref="C12:D12"/>
    <mergeCell ref="E12:F12"/>
    <mergeCell ref="G12:H12"/>
    <mergeCell ref="I12:J12"/>
    <mergeCell ref="K12:L12"/>
    <mergeCell ref="E29:H29"/>
    <mergeCell ref="A30:L30"/>
    <mergeCell ref="E32:H32"/>
    <mergeCell ref="A23:L23"/>
    <mergeCell ref="E24:F24"/>
    <mergeCell ref="A26:L26"/>
    <mergeCell ref="E27:F27"/>
    <mergeCell ref="H35:L35"/>
    <mergeCell ref="A36:B36"/>
    <mergeCell ref="C36:D36"/>
    <mergeCell ref="E36:G36"/>
    <mergeCell ref="H36:L36"/>
    <mergeCell ref="F33:G33"/>
    <mergeCell ref="A35:B35"/>
    <mergeCell ref="C35:D35"/>
    <mergeCell ref="E35:G35"/>
    <mergeCell ref="A37:B37"/>
    <mergeCell ref="C37:D37"/>
    <mergeCell ref="H37:L37"/>
    <mergeCell ref="A38:B38"/>
    <mergeCell ref="C38:D38"/>
    <mergeCell ref="H38:L38"/>
    <mergeCell ref="A39:B39"/>
    <mergeCell ref="C39:D39"/>
    <mergeCell ref="H39:L39"/>
    <mergeCell ref="A40:B40"/>
    <mergeCell ref="C40:D40"/>
    <mergeCell ref="H40:L40"/>
    <mergeCell ref="A41:B41"/>
    <mergeCell ref="C41:D41"/>
    <mergeCell ref="H41:L41"/>
    <mergeCell ref="A42:B42"/>
    <mergeCell ref="C42:D42"/>
    <mergeCell ref="H42:L42"/>
    <mergeCell ref="H45:L45"/>
    <mergeCell ref="A46:B46"/>
    <mergeCell ref="C46:D46"/>
    <mergeCell ref="H46:L46"/>
    <mergeCell ref="A43:B43"/>
    <mergeCell ref="C43:D43"/>
    <mergeCell ref="H43:L43"/>
    <mergeCell ref="A44:B44"/>
    <mergeCell ref="C44:D44"/>
    <mergeCell ref="H44:L44"/>
    <mergeCell ref="E51:F51"/>
    <mergeCell ref="A53:L53"/>
    <mergeCell ref="E54:F54"/>
    <mergeCell ref="C31:J31"/>
    <mergeCell ref="A47:B47"/>
    <mergeCell ref="C47:D47"/>
    <mergeCell ref="H47:L47"/>
    <mergeCell ref="A50:L50"/>
    <mergeCell ref="A45:B45"/>
    <mergeCell ref="C45:D4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R54"/>
  <sheetViews>
    <sheetView zoomScalePageLayoutView="0" workbookViewId="0" topLeftCell="A9">
      <selection activeCell="L13" sqref="L13"/>
    </sheetView>
  </sheetViews>
  <sheetFormatPr defaultColWidth="9.140625" defaultRowHeight="12.75"/>
  <cols>
    <col min="1" max="12" width="8.28125" style="198" customWidth="1"/>
    <col min="13" max="16384" width="9.140625" style="198" customWidth="1"/>
  </cols>
  <sheetData>
    <row r="1" spans="5:8" s="147" customFormat="1" ht="15" customHeight="1">
      <c r="E1" s="240" t="s">
        <v>25</v>
      </c>
      <c r="F1" s="240"/>
      <c r="G1" s="240"/>
      <c r="H1" s="240"/>
    </row>
    <row r="2" spans="1:12" s="147" customFormat="1" ht="15" customHeight="1">
      <c r="A2" s="246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5:8" s="147" customFormat="1" ht="15" customHeight="1">
      <c r="E3" s="246" t="s">
        <v>27</v>
      </c>
      <c r="F3" s="246"/>
      <c r="G3" s="246"/>
      <c r="H3" s="246"/>
    </row>
    <row r="4" spans="5:16" s="147" customFormat="1" ht="15" customHeight="1">
      <c r="E4" s="246" t="s">
        <v>28</v>
      </c>
      <c r="F4" s="246"/>
      <c r="G4" s="246"/>
      <c r="H4" s="246"/>
      <c r="I4" s="148"/>
      <c r="M4" s="259" t="s">
        <v>2</v>
      </c>
      <c r="N4" s="259"/>
      <c r="O4" s="259"/>
      <c r="P4" s="259"/>
    </row>
    <row r="5" spans="5:9" s="147" customFormat="1" ht="15" customHeight="1">
      <c r="E5" s="245" t="s">
        <v>189</v>
      </c>
      <c r="F5" s="245"/>
      <c r="G5" s="245"/>
      <c r="H5" s="245"/>
      <c r="I5" s="148"/>
    </row>
    <row r="6" s="147" customFormat="1" ht="15" customHeight="1">
      <c r="N6" s="149"/>
    </row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O7" s="147"/>
      <c r="P7" s="147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O8" s="147"/>
      <c r="P8" s="147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157"/>
      <c r="K9" s="151"/>
      <c r="L9" s="156"/>
      <c r="O9" s="147"/>
      <c r="P9" s="147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O10" s="147"/>
      <c r="P10" s="147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163" t="s">
        <v>44</v>
      </c>
      <c r="F11" s="164"/>
      <c r="G11" s="165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149" customFormat="1" ht="15" customHeight="1">
      <c r="A12" s="251">
        <f>ABS('БАЗА ОУ'!AQ10)</f>
        <v>23</v>
      </c>
      <c r="B12" s="252"/>
      <c r="C12" s="253">
        <v>23</v>
      </c>
      <c r="D12" s="254"/>
      <c r="E12" s="255">
        <f>C12/A12*100</f>
        <v>100</v>
      </c>
      <c r="F12" s="256"/>
      <c r="G12" s="251">
        <f>ABS('БАЗА ОУ'!AP10)</f>
        <v>569</v>
      </c>
      <c r="H12" s="252"/>
      <c r="I12" s="253">
        <f>L18</f>
        <v>435</v>
      </c>
      <c r="J12" s="254"/>
      <c r="K12" s="257">
        <f>I12/G12*100</f>
        <v>76.44991212653778</v>
      </c>
      <c r="L12" s="258"/>
      <c r="M12" s="149" t="s">
        <v>1</v>
      </c>
      <c r="O12" s="151"/>
      <c r="P12" s="147"/>
      <c r="Q12" s="151"/>
      <c r="R12" s="151"/>
    </row>
    <row r="13" spans="1:18" s="171" customFormat="1" ht="15" customHeight="1">
      <c r="A13" s="167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172"/>
      <c r="P13" s="172"/>
      <c r="Q13" s="172"/>
      <c r="R13" s="172"/>
    </row>
    <row r="14" spans="1:18" s="149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151"/>
      <c r="P14" s="147"/>
      <c r="Q14" s="151"/>
      <c r="R14" s="151"/>
    </row>
    <row r="15" spans="1:18" s="149" customFormat="1" ht="15" customHeight="1">
      <c r="A15" s="199">
        <f>ABS('БАЗА ОУ'!L10)</f>
        <v>65</v>
      </c>
      <c r="B15" s="199">
        <f>ABS('БАЗА ОУ'!N10)</f>
        <v>58</v>
      </c>
      <c r="C15" s="199">
        <f>ABS('БАЗА ОУ'!P10)</f>
        <v>53</v>
      </c>
      <c r="D15" s="199">
        <f>ABS('БАЗА ОУ'!R10)</f>
        <v>46</v>
      </c>
      <c r="E15" s="199">
        <f>ABS('БАЗА ОУ'!V10)</f>
        <v>69</v>
      </c>
      <c r="F15" s="176">
        <f>ABS('БАЗА ОУ'!X10)</f>
        <v>53</v>
      </c>
      <c r="G15" s="176">
        <f>ABS('БАЗА ОУ'!Z10)</f>
        <v>53</v>
      </c>
      <c r="H15" s="176">
        <f>ABS('БАЗА ОУ'!AB10)</f>
        <v>68</v>
      </c>
      <c r="I15" s="176">
        <f>ABS('БАЗА ОУ'!AD10)</f>
        <v>49</v>
      </c>
      <c r="J15" s="176">
        <f>ABS('БАЗА ОУ'!AH10)</f>
        <v>29</v>
      </c>
      <c r="K15" s="176">
        <f>ABS('БАЗА ОУ'!AJ10)</f>
        <v>26</v>
      </c>
      <c r="L15" s="177">
        <f>SUM(A15:K15)</f>
        <v>569</v>
      </c>
      <c r="O15" s="151"/>
      <c r="P15" s="151"/>
      <c r="Q15" s="151"/>
      <c r="R15" s="151"/>
    </row>
    <row r="16" spans="1:18" s="149" customFormat="1" ht="15" customHeight="1">
      <c r="A16" s="165" t="s">
        <v>61</v>
      </c>
      <c r="B16" s="165"/>
      <c r="C16" s="165"/>
      <c r="D16" s="165"/>
      <c r="E16" s="178"/>
      <c r="F16" s="178"/>
      <c r="G16" s="179"/>
      <c r="H16" s="179"/>
      <c r="I16" s="180"/>
      <c r="J16" s="179"/>
      <c r="K16" s="181"/>
      <c r="L16" s="182"/>
      <c r="O16" s="151"/>
      <c r="P16" s="151"/>
      <c r="Q16" s="151"/>
      <c r="R16" s="151"/>
    </row>
    <row r="17" spans="1:18" s="149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151"/>
      <c r="P17" s="147"/>
      <c r="Q17" s="151"/>
      <c r="R17" s="151"/>
    </row>
    <row r="18" spans="1:17" s="149" customFormat="1" ht="15" customHeight="1">
      <c r="A18" s="186">
        <v>60</v>
      </c>
      <c r="B18" s="186">
        <v>50</v>
      </c>
      <c r="C18" s="186">
        <v>46</v>
      </c>
      <c r="D18" s="186">
        <v>40</v>
      </c>
      <c r="E18" s="186">
        <v>55</v>
      </c>
      <c r="F18" s="186">
        <v>40</v>
      </c>
      <c r="G18" s="186">
        <v>40</v>
      </c>
      <c r="H18" s="186">
        <v>34</v>
      </c>
      <c r="I18" s="186">
        <v>30</v>
      </c>
      <c r="J18" s="186">
        <v>20</v>
      </c>
      <c r="K18" s="186">
        <v>20</v>
      </c>
      <c r="L18" s="177">
        <f>SUM(A18:K18)</f>
        <v>435</v>
      </c>
      <c r="P18" s="147"/>
      <c r="Q18" s="151"/>
    </row>
    <row r="19" spans="1:17" s="149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151"/>
      <c r="Q19" s="151"/>
    </row>
    <row r="20" spans="1:17" s="149" customFormat="1" ht="15" customHeight="1">
      <c r="A20" s="190">
        <f>A18/A15*100</f>
        <v>92.3076923076923</v>
      </c>
      <c r="B20" s="190">
        <f>B18/B15*100</f>
        <v>86.20689655172413</v>
      </c>
      <c r="C20" s="190">
        <f aca="true" t="shared" si="0" ref="C20:K20">C18/C15*100</f>
        <v>86.79245283018868</v>
      </c>
      <c r="D20" s="190">
        <f t="shared" si="0"/>
        <v>86.95652173913044</v>
      </c>
      <c r="E20" s="190">
        <f t="shared" si="0"/>
        <v>79.71014492753623</v>
      </c>
      <c r="F20" s="190">
        <f t="shared" si="0"/>
        <v>75.47169811320755</v>
      </c>
      <c r="G20" s="190">
        <f>G18/G15*100</f>
        <v>75.47169811320755</v>
      </c>
      <c r="H20" s="190">
        <f>H18/H15*100</f>
        <v>50</v>
      </c>
      <c r="I20" s="190">
        <f t="shared" si="0"/>
        <v>61.224489795918366</v>
      </c>
      <c r="J20" s="190">
        <f t="shared" si="0"/>
        <v>68.96551724137932</v>
      </c>
      <c r="K20" s="190">
        <f t="shared" si="0"/>
        <v>76.92307692307693</v>
      </c>
      <c r="L20" s="190">
        <f>L18/L15*100</f>
        <v>76.44991212653778</v>
      </c>
      <c r="P20" s="147"/>
      <c r="Q20" s="151"/>
    </row>
    <row r="21" spans="1:17" s="147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P21" s="191"/>
      <c r="Q21" s="191"/>
    </row>
    <row r="22" spans="1:11" s="147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2" s="147" customFormat="1" ht="15" customHeight="1">
      <c r="A23" s="219" t="s">
        <v>241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3:6" s="147" customFormat="1" ht="15" customHeight="1">
      <c r="C24" s="192" t="s">
        <v>63</v>
      </c>
      <c r="D24" s="193"/>
      <c r="E24" s="218" t="s">
        <v>64</v>
      </c>
      <c r="F24" s="218"/>
    </row>
    <row r="25" spans="3:6" s="147" customFormat="1" ht="15" customHeight="1">
      <c r="C25" s="192"/>
      <c r="D25" s="193"/>
      <c r="E25" s="194"/>
      <c r="F25" s="194"/>
    </row>
    <row r="26" spans="1:12" s="147" customFormat="1" ht="15" customHeight="1">
      <c r="A26" s="220" t="s">
        <v>190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3:6" s="147" customFormat="1" ht="15" customHeight="1">
      <c r="C27" s="192" t="s">
        <v>63</v>
      </c>
      <c r="D27" s="193"/>
      <c r="E27" s="218" t="s">
        <v>64</v>
      </c>
      <c r="F27" s="218"/>
    </row>
    <row r="28" spans="1:12" s="14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1" s="147" customFormat="1" ht="15" customHeight="1">
      <c r="A29" s="191"/>
      <c r="B29" s="191"/>
      <c r="C29" s="191"/>
      <c r="D29" s="191"/>
      <c r="E29" s="245" t="s">
        <v>65</v>
      </c>
      <c r="F29" s="245"/>
      <c r="G29" s="245"/>
      <c r="H29" s="245"/>
      <c r="I29" s="191"/>
      <c r="J29" s="191"/>
      <c r="K29" s="191"/>
    </row>
    <row r="30" spans="1:12" s="147" customFormat="1" ht="15" customHeight="1">
      <c r="A30" s="246" t="s">
        <v>199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3:10" s="147" customFormat="1" ht="15" customHeight="1">
      <c r="C31" s="246" t="s">
        <v>198</v>
      </c>
      <c r="D31" s="246"/>
      <c r="E31" s="246"/>
      <c r="F31" s="246"/>
      <c r="G31" s="246"/>
      <c r="H31" s="246"/>
      <c r="I31" s="246"/>
      <c r="J31" s="246"/>
    </row>
    <row r="32" spans="5:8" s="147" customFormat="1" ht="15" customHeight="1">
      <c r="E32" s="247" t="s">
        <v>28</v>
      </c>
      <c r="F32" s="247"/>
      <c r="G32" s="247"/>
      <c r="H32" s="247"/>
    </row>
    <row r="33" spans="5:8" s="147" customFormat="1" ht="15" customHeight="1">
      <c r="E33" s="195"/>
      <c r="F33" s="240" t="s">
        <v>189</v>
      </c>
      <c r="G33" s="240"/>
      <c r="H33" s="195"/>
    </row>
    <row r="34" s="147" customFormat="1" ht="15" customHeight="1"/>
    <row r="35" spans="1:12" s="147" customFormat="1" ht="15" customHeight="1">
      <c r="A35" s="241" t="s">
        <v>66</v>
      </c>
      <c r="B35" s="242"/>
      <c r="C35" s="241" t="s">
        <v>67</v>
      </c>
      <c r="D35" s="242"/>
      <c r="E35" s="243" t="s">
        <v>68</v>
      </c>
      <c r="F35" s="244"/>
      <c r="G35" s="244"/>
      <c r="H35" s="232" t="s">
        <v>69</v>
      </c>
      <c r="I35" s="233"/>
      <c r="J35" s="233"/>
      <c r="K35" s="233"/>
      <c r="L35" s="234"/>
    </row>
    <row r="36" spans="1:12" s="147" customFormat="1" ht="15" customHeight="1">
      <c r="A36" s="235" t="s">
        <v>70</v>
      </c>
      <c r="B36" s="236"/>
      <c r="C36" s="235" t="s">
        <v>71</v>
      </c>
      <c r="D36" s="236"/>
      <c r="E36" s="237" t="s">
        <v>72</v>
      </c>
      <c r="F36" s="238"/>
      <c r="G36" s="238"/>
      <c r="H36" s="235" t="s">
        <v>73</v>
      </c>
      <c r="I36" s="236"/>
      <c r="J36" s="236"/>
      <c r="K36" s="236"/>
      <c r="L36" s="239"/>
    </row>
    <row r="37" spans="1:12" s="147" customFormat="1" ht="15" customHeight="1">
      <c r="A37" s="221" t="s">
        <v>74</v>
      </c>
      <c r="B37" s="222"/>
      <c r="C37" s="223" t="s">
        <v>75</v>
      </c>
      <c r="D37" s="224"/>
      <c r="E37" s="196"/>
      <c r="F37" s="146">
        <v>357</v>
      </c>
      <c r="G37" s="197"/>
      <c r="H37" s="263" t="s">
        <v>221</v>
      </c>
      <c r="I37" s="230"/>
      <c r="J37" s="230"/>
      <c r="K37" s="230"/>
      <c r="L37" s="231"/>
    </row>
    <row r="38" spans="1:12" s="147" customFormat="1" ht="15" customHeight="1">
      <c r="A38" s="221" t="s">
        <v>76</v>
      </c>
      <c r="B38" s="222"/>
      <c r="C38" s="223" t="s">
        <v>107</v>
      </c>
      <c r="D38" s="224"/>
      <c r="E38" s="196"/>
      <c r="F38" s="146">
        <v>503</v>
      </c>
      <c r="G38" s="197"/>
      <c r="H38" s="263" t="s">
        <v>222</v>
      </c>
      <c r="I38" s="230"/>
      <c r="J38" s="230"/>
      <c r="K38" s="230"/>
      <c r="L38" s="231"/>
    </row>
    <row r="39" spans="1:12" s="147" customFormat="1" ht="15" customHeight="1">
      <c r="A39" s="221" t="s">
        <v>77</v>
      </c>
      <c r="B39" s="222"/>
      <c r="C39" s="223" t="s">
        <v>22</v>
      </c>
      <c r="D39" s="224"/>
      <c r="E39" s="196"/>
      <c r="F39" s="146">
        <v>752</v>
      </c>
      <c r="G39" s="197"/>
      <c r="H39" s="225" t="s">
        <v>223</v>
      </c>
      <c r="I39" s="226"/>
      <c r="J39" s="226"/>
      <c r="K39" s="226"/>
      <c r="L39" s="227"/>
    </row>
    <row r="40" spans="1:12" s="147" customFormat="1" ht="15" customHeight="1">
      <c r="A40" s="221" t="s">
        <v>78</v>
      </c>
      <c r="B40" s="222"/>
      <c r="C40" s="223" t="s">
        <v>20</v>
      </c>
      <c r="D40" s="224"/>
      <c r="E40" s="196"/>
      <c r="F40" s="146">
        <v>853</v>
      </c>
      <c r="G40" s="197"/>
      <c r="H40" s="225" t="s">
        <v>224</v>
      </c>
      <c r="I40" s="226"/>
      <c r="J40" s="226"/>
      <c r="K40" s="226"/>
      <c r="L40" s="227"/>
    </row>
    <row r="41" spans="1:12" s="147" customFormat="1" ht="15" customHeight="1">
      <c r="A41" s="221" t="s">
        <v>79</v>
      </c>
      <c r="B41" s="222"/>
      <c r="C41" s="223" t="s">
        <v>19</v>
      </c>
      <c r="D41" s="224"/>
      <c r="E41" s="196"/>
      <c r="F41" s="146">
        <v>1109</v>
      </c>
      <c r="G41" s="197"/>
      <c r="H41" s="225" t="s">
        <v>225</v>
      </c>
      <c r="I41" s="226"/>
      <c r="J41" s="226"/>
      <c r="K41" s="226"/>
      <c r="L41" s="227"/>
    </row>
    <row r="42" spans="1:12" s="147" customFormat="1" ht="15" customHeight="1">
      <c r="A42" s="221" t="s">
        <v>80</v>
      </c>
      <c r="B42" s="222"/>
      <c r="C42" s="223" t="s">
        <v>15</v>
      </c>
      <c r="D42" s="224"/>
      <c r="E42" s="196"/>
      <c r="F42" s="146">
        <v>1000</v>
      </c>
      <c r="G42" s="197"/>
      <c r="H42" s="225" t="s">
        <v>226</v>
      </c>
      <c r="I42" s="226"/>
      <c r="J42" s="226"/>
      <c r="K42" s="226"/>
      <c r="L42" s="227"/>
    </row>
    <row r="43" spans="1:12" s="147" customFormat="1" ht="15" customHeight="1">
      <c r="A43" s="221" t="s">
        <v>81</v>
      </c>
      <c r="B43" s="222"/>
      <c r="C43" s="223" t="s">
        <v>4</v>
      </c>
      <c r="D43" s="224"/>
      <c r="E43" s="196"/>
      <c r="F43" s="146">
        <v>1471</v>
      </c>
      <c r="G43" s="197"/>
      <c r="H43" s="225" t="s">
        <v>227</v>
      </c>
      <c r="I43" s="226"/>
      <c r="J43" s="226"/>
      <c r="K43" s="226"/>
      <c r="L43" s="227"/>
    </row>
    <row r="44" spans="1:12" s="147" customFormat="1" ht="15" customHeight="1">
      <c r="A44" s="221" t="s">
        <v>82</v>
      </c>
      <c r="B44" s="222"/>
      <c r="C44" s="223" t="s">
        <v>12</v>
      </c>
      <c r="D44" s="224"/>
      <c r="E44" s="196"/>
      <c r="F44" s="146">
        <v>1486</v>
      </c>
      <c r="G44" s="197"/>
      <c r="H44" s="225" t="s">
        <v>228</v>
      </c>
      <c r="I44" s="226"/>
      <c r="J44" s="226"/>
      <c r="K44" s="226"/>
      <c r="L44" s="227"/>
    </row>
    <row r="45" spans="1:12" s="147" customFormat="1" ht="15" customHeight="1">
      <c r="A45" s="221" t="s">
        <v>83</v>
      </c>
      <c r="B45" s="222"/>
      <c r="C45" s="223" t="s">
        <v>11</v>
      </c>
      <c r="D45" s="224"/>
      <c r="E45" s="196"/>
      <c r="F45" s="146">
        <v>1452</v>
      </c>
      <c r="G45" s="197"/>
      <c r="H45" s="225" t="s">
        <v>229</v>
      </c>
      <c r="I45" s="226"/>
      <c r="J45" s="226"/>
      <c r="K45" s="226"/>
      <c r="L45" s="227"/>
    </row>
    <row r="46" spans="1:12" s="147" customFormat="1" ht="15" customHeight="1">
      <c r="A46" s="221" t="s">
        <v>84</v>
      </c>
      <c r="B46" s="222"/>
      <c r="C46" s="223" t="s">
        <v>8</v>
      </c>
      <c r="D46" s="224"/>
      <c r="E46" s="196"/>
      <c r="F46" s="146">
        <v>1927</v>
      </c>
      <c r="G46" s="197"/>
      <c r="H46" s="225" t="s">
        <v>230</v>
      </c>
      <c r="I46" s="226"/>
      <c r="J46" s="226"/>
      <c r="K46" s="226"/>
      <c r="L46" s="227"/>
    </row>
    <row r="47" spans="1:12" s="147" customFormat="1" ht="15" customHeight="1">
      <c r="A47" s="221" t="s">
        <v>85</v>
      </c>
      <c r="B47" s="222"/>
      <c r="C47" s="266"/>
      <c r="D47" s="267"/>
      <c r="E47" s="196"/>
      <c r="F47" s="200"/>
      <c r="G47" s="197"/>
      <c r="H47" s="268"/>
      <c r="I47" s="269"/>
      <c r="J47" s="269"/>
      <c r="K47" s="269"/>
      <c r="L47" s="270"/>
    </row>
    <row r="48" s="147" customFormat="1" ht="15" customHeight="1"/>
    <row r="49" s="147" customFormat="1" ht="15" customHeight="1"/>
    <row r="50" spans="1:12" s="147" customFormat="1" ht="15" customHeight="1">
      <c r="A50" s="219" t="s">
        <v>241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3:6" s="147" customFormat="1" ht="15" customHeight="1">
      <c r="C51" s="192" t="s">
        <v>63</v>
      </c>
      <c r="D51" s="193"/>
      <c r="E51" s="218" t="s">
        <v>64</v>
      </c>
      <c r="F51" s="218"/>
    </row>
    <row r="52" spans="3:6" s="147" customFormat="1" ht="15" customHeight="1">
      <c r="C52" s="192"/>
      <c r="D52" s="193"/>
      <c r="E52" s="194"/>
      <c r="F52" s="194"/>
    </row>
    <row r="53" spans="1:12" s="147" customFormat="1" ht="15" customHeight="1">
      <c r="A53" s="220" t="s">
        <v>190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3:6" s="147" customFormat="1" ht="12.75">
      <c r="C54" s="192" t="s">
        <v>63</v>
      </c>
      <c r="D54" s="193"/>
      <c r="E54" s="218" t="s">
        <v>64</v>
      </c>
      <c r="F54" s="218"/>
    </row>
  </sheetData>
  <sheetProtection password="DA94" sheet="1"/>
  <mergeCells count="71">
    <mergeCell ref="E5:H5"/>
    <mergeCell ref="M4:P4"/>
    <mergeCell ref="A7:K7"/>
    <mergeCell ref="I8:L8"/>
    <mergeCell ref="E1:H1"/>
    <mergeCell ref="A2:L2"/>
    <mergeCell ref="E3:H3"/>
    <mergeCell ref="E4:H4"/>
    <mergeCell ref="C11:D11"/>
    <mergeCell ref="I11:J11"/>
    <mergeCell ref="K11:L11"/>
    <mergeCell ref="A12:B12"/>
    <mergeCell ref="C12:D12"/>
    <mergeCell ref="E12:F12"/>
    <mergeCell ref="G12:H12"/>
    <mergeCell ref="I12:J12"/>
    <mergeCell ref="K12:L12"/>
    <mergeCell ref="E29:H29"/>
    <mergeCell ref="A30:L30"/>
    <mergeCell ref="E32:H32"/>
    <mergeCell ref="A23:L23"/>
    <mergeCell ref="E24:F24"/>
    <mergeCell ref="A26:L26"/>
    <mergeCell ref="E27:F27"/>
    <mergeCell ref="H35:L35"/>
    <mergeCell ref="A36:B36"/>
    <mergeCell ref="C36:D36"/>
    <mergeCell ref="E36:G36"/>
    <mergeCell ref="H36:L36"/>
    <mergeCell ref="F33:G33"/>
    <mergeCell ref="A35:B35"/>
    <mergeCell ref="C35:D35"/>
    <mergeCell ref="E35:G35"/>
    <mergeCell ref="A37:B37"/>
    <mergeCell ref="C37:D37"/>
    <mergeCell ref="H37:L37"/>
    <mergeCell ref="A38:B38"/>
    <mergeCell ref="C38:D38"/>
    <mergeCell ref="H38:L38"/>
    <mergeCell ref="A39:B39"/>
    <mergeCell ref="C39:D39"/>
    <mergeCell ref="H39:L39"/>
    <mergeCell ref="A40:B40"/>
    <mergeCell ref="C40:D40"/>
    <mergeCell ref="H40:L40"/>
    <mergeCell ref="A41:B41"/>
    <mergeCell ref="C41:D41"/>
    <mergeCell ref="H41:L41"/>
    <mergeCell ref="A42:B42"/>
    <mergeCell ref="C42:D42"/>
    <mergeCell ref="H42:L42"/>
    <mergeCell ref="H45:L45"/>
    <mergeCell ref="A46:B46"/>
    <mergeCell ref="C46:D46"/>
    <mergeCell ref="H46:L46"/>
    <mergeCell ref="A43:B43"/>
    <mergeCell ref="C43:D43"/>
    <mergeCell ref="H43:L43"/>
    <mergeCell ref="A44:B44"/>
    <mergeCell ref="C44:D44"/>
    <mergeCell ref="H44:L44"/>
    <mergeCell ref="E51:F51"/>
    <mergeCell ref="A53:L53"/>
    <mergeCell ref="E54:F54"/>
    <mergeCell ref="C31:J31"/>
    <mergeCell ref="A47:B47"/>
    <mergeCell ref="C47:D47"/>
    <mergeCell ref="H47:L47"/>
    <mergeCell ref="A50:L50"/>
    <mergeCell ref="A45:B45"/>
    <mergeCell ref="C45:D4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54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2" width="8.28125" style="198" customWidth="1"/>
    <col min="13" max="16384" width="9.140625" style="198" customWidth="1"/>
  </cols>
  <sheetData>
    <row r="1" spans="5:8" s="147" customFormat="1" ht="15" customHeight="1">
      <c r="E1" s="240" t="s">
        <v>25</v>
      </c>
      <c r="F1" s="240"/>
      <c r="G1" s="240"/>
      <c r="H1" s="240"/>
    </row>
    <row r="2" spans="1:12" s="147" customFormat="1" ht="15" customHeight="1">
      <c r="A2" s="246" t="s">
        <v>26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5:8" s="147" customFormat="1" ht="15" customHeight="1">
      <c r="E3" s="246" t="s">
        <v>27</v>
      </c>
      <c r="F3" s="246"/>
      <c r="G3" s="246"/>
      <c r="H3" s="246"/>
    </row>
    <row r="4" spans="5:16" s="147" customFormat="1" ht="15" customHeight="1">
      <c r="E4" s="246" t="s">
        <v>28</v>
      </c>
      <c r="F4" s="246"/>
      <c r="G4" s="246"/>
      <c r="H4" s="246"/>
      <c r="I4" s="148"/>
      <c r="M4" s="259" t="s">
        <v>2</v>
      </c>
      <c r="N4" s="259"/>
      <c r="O4" s="259"/>
      <c r="P4" s="259"/>
    </row>
    <row r="5" spans="5:9" s="147" customFormat="1" ht="15" customHeight="1">
      <c r="E5" s="245" t="s">
        <v>188</v>
      </c>
      <c r="F5" s="245"/>
      <c r="G5" s="245"/>
      <c r="H5" s="245"/>
      <c r="I5" s="148"/>
    </row>
    <row r="6" s="147" customFormat="1" ht="15" customHeight="1">
      <c r="N6" s="149"/>
    </row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O7" s="147"/>
      <c r="P7" s="147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O8" s="147"/>
      <c r="P8" s="147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157"/>
      <c r="K9" s="151"/>
      <c r="L9" s="156"/>
      <c r="O9" s="147"/>
      <c r="P9" s="147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O10" s="147"/>
      <c r="P10" s="147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163" t="s">
        <v>44</v>
      </c>
      <c r="F11" s="164"/>
      <c r="G11" s="165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149" customFormat="1" ht="15" customHeight="1">
      <c r="A12" s="251">
        <f>ABS('БАЗА ОУ'!AQ11)</f>
        <v>28</v>
      </c>
      <c r="B12" s="252"/>
      <c r="C12" s="251">
        <v>28</v>
      </c>
      <c r="D12" s="252"/>
      <c r="E12" s="255">
        <f>C12/A12*100</f>
        <v>100</v>
      </c>
      <c r="F12" s="256"/>
      <c r="G12" s="251">
        <f>ABS('БАЗА ОУ'!AP11)</f>
        <v>772</v>
      </c>
      <c r="H12" s="252"/>
      <c r="I12" s="253">
        <f>L18</f>
        <v>682</v>
      </c>
      <c r="J12" s="254"/>
      <c r="K12" s="257">
        <f>I12/G12*100</f>
        <v>88.3419689119171</v>
      </c>
      <c r="L12" s="258"/>
      <c r="M12" s="149" t="s">
        <v>1</v>
      </c>
      <c r="O12" s="151"/>
      <c r="P12" s="147"/>
      <c r="Q12" s="151"/>
      <c r="R12" s="151"/>
    </row>
    <row r="13" spans="1:18" s="171" customFormat="1" ht="15" customHeight="1">
      <c r="A13" s="167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172"/>
      <c r="P13" s="172"/>
      <c r="Q13" s="172"/>
      <c r="R13" s="172"/>
    </row>
    <row r="14" spans="1:18" s="149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151"/>
      <c r="P14" s="147"/>
      <c r="Q14" s="151"/>
      <c r="R14" s="151"/>
    </row>
    <row r="15" spans="1:18" s="149" customFormat="1" ht="15" customHeight="1">
      <c r="A15" s="176">
        <f>ABS('БАЗА ОУ'!L11)</f>
        <v>85</v>
      </c>
      <c r="B15" s="176">
        <f>ABS('БАЗА ОУ'!N11)</f>
        <v>62</v>
      </c>
      <c r="C15" s="176">
        <f>ABS('БАЗА ОУ'!P11)</f>
        <v>65</v>
      </c>
      <c r="D15" s="176">
        <f>ABS('БАЗА ОУ'!R11)</f>
        <v>83</v>
      </c>
      <c r="E15" s="176">
        <f>ABS('БАЗА ОУ'!V11)</f>
        <v>62</v>
      </c>
      <c r="F15" s="176">
        <f>ABS('БАЗА ОУ'!X11)</f>
        <v>76</v>
      </c>
      <c r="G15" s="176">
        <f>ABS('БАЗА ОУ'!Z11)</f>
        <v>73</v>
      </c>
      <c r="H15" s="176">
        <f>ABS('БАЗА ОУ'!AB11)</f>
        <v>74</v>
      </c>
      <c r="I15" s="176">
        <f>ABS('БАЗА ОУ'!AD11)</f>
        <v>49</v>
      </c>
      <c r="J15" s="176">
        <f>ABS('БАЗА ОУ'!AH11)</f>
        <v>66</v>
      </c>
      <c r="K15" s="176">
        <f>ABS('БАЗА ОУ'!AJ11)</f>
        <v>77</v>
      </c>
      <c r="L15" s="177">
        <f>SUM(A15:K15)</f>
        <v>772</v>
      </c>
      <c r="O15" s="151"/>
      <c r="P15" s="151"/>
      <c r="Q15" s="151"/>
      <c r="R15" s="151"/>
    </row>
    <row r="16" spans="1:18" s="149" customFormat="1" ht="15" customHeight="1">
      <c r="A16" s="165" t="s">
        <v>61</v>
      </c>
      <c r="B16" s="165"/>
      <c r="C16" s="165"/>
      <c r="D16" s="165"/>
      <c r="E16" s="178"/>
      <c r="F16" s="178"/>
      <c r="G16" s="179"/>
      <c r="H16" s="179"/>
      <c r="I16" s="180"/>
      <c r="J16" s="179"/>
      <c r="K16" s="181"/>
      <c r="L16" s="182"/>
      <c r="O16" s="151"/>
      <c r="P16" s="151"/>
      <c r="Q16" s="151"/>
      <c r="R16" s="151"/>
    </row>
    <row r="17" spans="1:18" s="149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151"/>
      <c r="P17" s="147"/>
      <c r="Q17" s="151"/>
      <c r="R17" s="151"/>
    </row>
    <row r="18" spans="1:17" s="149" customFormat="1" ht="15" customHeight="1">
      <c r="A18" s="186">
        <v>81</v>
      </c>
      <c r="B18" s="186">
        <v>60</v>
      </c>
      <c r="C18" s="186">
        <v>63</v>
      </c>
      <c r="D18" s="186">
        <v>74</v>
      </c>
      <c r="E18" s="186">
        <v>56</v>
      </c>
      <c r="F18" s="186">
        <v>63</v>
      </c>
      <c r="G18" s="186">
        <v>62</v>
      </c>
      <c r="H18" s="186">
        <v>64</v>
      </c>
      <c r="I18" s="186">
        <v>43</v>
      </c>
      <c r="J18" s="186">
        <v>54</v>
      </c>
      <c r="K18" s="186">
        <v>62</v>
      </c>
      <c r="L18" s="177">
        <f>SUM(A18:K18)</f>
        <v>682</v>
      </c>
      <c r="P18" s="147"/>
      <c r="Q18" s="151"/>
    </row>
    <row r="19" spans="1:17" s="149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151"/>
      <c r="Q19" s="151"/>
    </row>
    <row r="20" spans="1:17" s="149" customFormat="1" ht="15" customHeight="1">
      <c r="A20" s="190">
        <f>A18/A15*100</f>
        <v>95.29411764705881</v>
      </c>
      <c r="B20" s="190">
        <f>B18/B15*100</f>
        <v>96.7741935483871</v>
      </c>
      <c r="C20" s="190">
        <f aca="true" t="shared" si="0" ref="C20:K20">C18/C15*100</f>
        <v>96.92307692307692</v>
      </c>
      <c r="D20" s="190">
        <f t="shared" si="0"/>
        <v>89.1566265060241</v>
      </c>
      <c r="E20" s="190">
        <f t="shared" si="0"/>
        <v>90.32258064516128</v>
      </c>
      <c r="F20" s="190">
        <f t="shared" si="0"/>
        <v>82.89473684210526</v>
      </c>
      <c r="G20" s="190">
        <f>G18/G15*100</f>
        <v>84.93150684931507</v>
      </c>
      <c r="H20" s="190">
        <f>H18/H15*100</f>
        <v>86.48648648648648</v>
      </c>
      <c r="I20" s="190">
        <f t="shared" si="0"/>
        <v>87.75510204081633</v>
      </c>
      <c r="J20" s="190">
        <f t="shared" si="0"/>
        <v>81.81818181818183</v>
      </c>
      <c r="K20" s="190">
        <f t="shared" si="0"/>
        <v>80.51948051948052</v>
      </c>
      <c r="L20" s="190">
        <f>L18/L15*100</f>
        <v>88.3419689119171</v>
      </c>
      <c r="P20" s="147"/>
      <c r="Q20" s="151"/>
    </row>
    <row r="21" spans="1:17" s="147" customFormat="1" ht="15" customHeight="1">
      <c r="A21" s="191"/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P21" s="191"/>
      <c r="Q21" s="191"/>
    </row>
    <row r="22" spans="1:11" s="147" customFormat="1" ht="15" customHeight="1">
      <c r="A22" s="191"/>
      <c r="B22" s="191"/>
      <c r="C22" s="191"/>
      <c r="D22" s="191"/>
      <c r="E22" s="191"/>
      <c r="F22" s="191"/>
      <c r="G22" s="191"/>
      <c r="H22" s="191"/>
      <c r="I22" s="191"/>
      <c r="J22" s="191"/>
      <c r="K22" s="191"/>
    </row>
    <row r="23" spans="1:12" s="147" customFormat="1" ht="15" customHeight="1">
      <c r="A23" s="220" t="s">
        <v>270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</row>
    <row r="24" spans="3:6" s="147" customFormat="1" ht="15" customHeight="1">
      <c r="C24" s="192" t="s">
        <v>63</v>
      </c>
      <c r="D24" s="193"/>
      <c r="E24" s="218" t="s">
        <v>64</v>
      </c>
      <c r="F24" s="218"/>
    </row>
    <row r="25" spans="3:6" s="147" customFormat="1" ht="15" customHeight="1">
      <c r="C25" s="192"/>
      <c r="D25" s="193"/>
      <c r="E25" s="194"/>
      <c r="F25" s="194"/>
    </row>
    <row r="26" spans="1:12" s="147" customFormat="1" ht="15" customHeight="1">
      <c r="A26" s="219" t="s">
        <v>286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3:6" s="147" customFormat="1" ht="15" customHeight="1">
      <c r="C27" s="192" t="s">
        <v>63</v>
      </c>
      <c r="D27" s="193"/>
      <c r="E27" s="218" t="s">
        <v>64</v>
      </c>
      <c r="F27" s="218"/>
    </row>
    <row r="28" spans="1:12" s="147" customFormat="1" ht="15" customHeight="1">
      <c r="A28" s="193"/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11" s="147" customFormat="1" ht="15" customHeight="1">
      <c r="A29" s="191"/>
      <c r="B29" s="191"/>
      <c r="C29" s="191"/>
      <c r="D29" s="191"/>
      <c r="E29" s="245" t="s">
        <v>65</v>
      </c>
      <c r="F29" s="245"/>
      <c r="G29" s="245"/>
      <c r="H29" s="245"/>
      <c r="I29" s="191"/>
      <c r="J29" s="191"/>
      <c r="K29" s="191"/>
    </row>
    <row r="30" spans="1:12" s="147" customFormat="1" ht="15" customHeight="1">
      <c r="A30" s="246" t="s">
        <v>199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3:10" s="147" customFormat="1" ht="15" customHeight="1">
      <c r="C31" s="246" t="s">
        <v>198</v>
      </c>
      <c r="D31" s="246"/>
      <c r="E31" s="246"/>
      <c r="F31" s="246"/>
      <c r="G31" s="246"/>
      <c r="H31" s="246"/>
      <c r="I31" s="246"/>
      <c r="J31" s="246"/>
    </row>
    <row r="32" spans="5:8" s="147" customFormat="1" ht="15" customHeight="1">
      <c r="E32" s="247" t="s">
        <v>28</v>
      </c>
      <c r="F32" s="247"/>
      <c r="G32" s="247"/>
      <c r="H32" s="247"/>
    </row>
    <row r="33" spans="5:8" s="147" customFormat="1" ht="15" customHeight="1">
      <c r="E33" s="195"/>
      <c r="F33" s="240" t="s">
        <v>188</v>
      </c>
      <c r="G33" s="240"/>
      <c r="H33" s="195"/>
    </row>
    <row r="34" s="147" customFormat="1" ht="15" customHeight="1"/>
    <row r="35" spans="1:12" s="147" customFormat="1" ht="15" customHeight="1">
      <c r="A35" s="241" t="s">
        <v>66</v>
      </c>
      <c r="B35" s="242"/>
      <c r="C35" s="241" t="s">
        <v>67</v>
      </c>
      <c r="D35" s="242"/>
      <c r="E35" s="243" t="s">
        <v>68</v>
      </c>
      <c r="F35" s="244"/>
      <c r="G35" s="244"/>
      <c r="H35" s="232" t="s">
        <v>69</v>
      </c>
      <c r="I35" s="233"/>
      <c r="J35" s="233"/>
      <c r="K35" s="233"/>
      <c r="L35" s="234"/>
    </row>
    <row r="36" spans="1:12" s="147" customFormat="1" ht="15" customHeight="1">
      <c r="A36" s="235" t="s">
        <v>70</v>
      </c>
      <c r="B36" s="236"/>
      <c r="C36" s="235" t="s">
        <v>71</v>
      </c>
      <c r="D36" s="236"/>
      <c r="E36" s="237" t="s">
        <v>72</v>
      </c>
      <c r="F36" s="238"/>
      <c r="G36" s="238"/>
      <c r="H36" s="235" t="s">
        <v>73</v>
      </c>
      <c r="I36" s="236"/>
      <c r="J36" s="236"/>
      <c r="K36" s="236"/>
      <c r="L36" s="239"/>
    </row>
    <row r="37" spans="1:12" s="147" customFormat="1" ht="15" customHeight="1">
      <c r="A37" s="221" t="s">
        <v>74</v>
      </c>
      <c r="B37" s="222"/>
      <c r="C37" s="223" t="s">
        <v>271</v>
      </c>
      <c r="D37" s="224"/>
      <c r="E37" s="196"/>
      <c r="F37" s="146">
        <v>1910</v>
      </c>
      <c r="G37" s="197"/>
      <c r="H37" s="229" t="s">
        <v>274</v>
      </c>
      <c r="I37" s="230"/>
      <c r="J37" s="230"/>
      <c r="K37" s="230"/>
      <c r="L37" s="231"/>
    </row>
    <row r="38" spans="1:12" s="147" customFormat="1" ht="15" customHeight="1">
      <c r="A38" s="221" t="s">
        <v>76</v>
      </c>
      <c r="B38" s="222"/>
      <c r="C38" s="223" t="s">
        <v>106</v>
      </c>
      <c r="D38" s="224"/>
      <c r="E38" s="196"/>
      <c r="F38" s="146">
        <v>2420</v>
      </c>
      <c r="G38" s="197"/>
      <c r="H38" s="229" t="s">
        <v>275</v>
      </c>
      <c r="I38" s="230"/>
      <c r="J38" s="230"/>
      <c r="K38" s="230"/>
      <c r="L38" s="231"/>
    </row>
    <row r="39" spans="1:12" s="147" customFormat="1" ht="15" customHeight="1">
      <c r="A39" s="221" t="s">
        <v>77</v>
      </c>
      <c r="B39" s="222"/>
      <c r="C39" s="223" t="s">
        <v>272</v>
      </c>
      <c r="D39" s="224"/>
      <c r="E39" s="196"/>
      <c r="F39" s="146">
        <v>2389</v>
      </c>
      <c r="G39" s="197"/>
      <c r="H39" s="228" t="s">
        <v>276</v>
      </c>
      <c r="I39" s="226"/>
      <c r="J39" s="226"/>
      <c r="K39" s="226"/>
      <c r="L39" s="227"/>
    </row>
    <row r="40" spans="1:12" s="147" customFormat="1" ht="15" customHeight="1">
      <c r="A40" s="221" t="s">
        <v>78</v>
      </c>
      <c r="B40" s="222"/>
      <c r="C40" s="223" t="s">
        <v>20</v>
      </c>
      <c r="D40" s="224"/>
      <c r="E40" s="196"/>
      <c r="F40" s="146">
        <v>2573</v>
      </c>
      <c r="G40" s="197"/>
      <c r="H40" s="228" t="s">
        <v>277</v>
      </c>
      <c r="I40" s="226"/>
      <c r="J40" s="226"/>
      <c r="K40" s="226"/>
      <c r="L40" s="227"/>
    </row>
    <row r="41" spans="1:12" s="147" customFormat="1" ht="15" customHeight="1">
      <c r="A41" s="221" t="s">
        <v>79</v>
      </c>
      <c r="B41" s="222"/>
      <c r="C41" s="223" t="s">
        <v>18</v>
      </c>
      <c r="D41" s="224"/>
      <c r="E41" s="196"/>
      <c r="F41" s="146">
        <v>2562</v>
      </c>
      <c r="G41" s="197"/>
      <c r="H41" s="228" t="s">
        <v>278</v>
      </c>
      <c r="I41" s="226"/>
      <c r="J41" s="226"/>
      <c r="K41" s="226"/>
      <c r="L41" s="227"/>
    </row>
    <row r="42" spans="1:12" s="147" customFormat="1" ht="15" customHeight="1">
      <c r="A42" s="221" t="s">
        <v>80</v>
      </c>
      <c r="B42" s="222"/>
      <c r="C42" s="223" t="s">
        <v>17</v>
      </c>
      <c r="D42" s="224"/>
      <c r="E42" s="196"/>
      <c r="F42" s="146">
        <v>2140</v>
      </c>
      <c r="G42" s="197"/>
      <c r="H42" s="228" t="s">
        <v>279</v>
      </c>
      <c r="I42" s="226"/>
      <c r="J42" s="226"/>
      <c r="K42" s="226"/>
      <c r="L42" s="227"/>
    </row>
    <row r="43" spans="1:12" s="147" customFormat="1" ht="15" customHeight="1">
      <c r="A43" s="221" t="s">
        <v>81</v>
      </c>
      <c r="B43" s="222"/>
      <c r="C43" s="223" t="s">
        <v>5</v>
      </c>
      <c r="D43" s="224"/>
      <c r="E43" s="196"/>
      <c r="F43" s="146">
        <v>2158</v>
      </c>
      <c r="G43" s="197"/>
      <c r="H43" s="228" t="s">
        <v>280</v>
      </c>
      <c r="I43" s="226"/>
      <c r="J43" s="226"/>
      <c r="K43" s="226"/>
      <c r="L43" s="227"/>
    </row>
    <row r="44" spans="1:12" s="147" customFormat="1" ht="15" customHeight="1">
      <c r="A44" s="221" t="s">
        <v>82</v>
      </c>
      <c r="B44" s="222"/>
      <c r="C44" s="223" t="s">
        <v>14</v>
      </c>
      <c r="D44" s="224"/>
      <c r="E44" s="196"/>
      <c r="F44" s="146">
        <v>2300</v>
      </c>
      <c r="G44" s="197"/>
      <c r="H44" s="228" t="s">
        <v>281</v>
      </c>
      <c r="I44" s="226"/>
      <c r="J44" s="226"/>
      <c r="K44" s="226"/>
      <c r="L44" s="227"/>
    </row>
    <row r="45" spans="1:12" s="147" customFormat="1" ht="15" customHeight="1">
      <c r="A45" s="221" t="s">
        <v>83</v>
      </c>
      <c r="B45" s="222"/>
      <c r="C45" s="223" t="s">
        <v>11</v>
      </c>
      <c r="D45" s="224"/>
      <c r="E45" s="196"/>
      <c r="F45" s="146">
        <v>2450</v>
      </c>
      <c r="G45" s="197"/>
      <c r="H45" s="228" t="s">
        <v>282</v>
      </c>
      <c r="I45" s="226"/>
      <c r="J45" s="226"/>
      <c r="K45" s="226"/>
      <c r="L45" s="227"/>
    </row>
    <row r="46" spans="1:12" s="147" customFormat="1" ht="15" customHeight="1">
      <c r="A46" s="221" t="s">
        <v>84</v>
      </c>
      <c r="B46" s="222"/>
      <c r="C46" s="223" t="s">
        <v>9</v>
      </c>
      <c r="D46" s="224"/>
      <c r="E46" s="196"/>
      <c r="F46" s="146">
        <v>2516</v>
      </c>
      <c r="G46" s="197"/>
      <c r="H46" s="228" t="s">
        <v>283</v>
      </c>
      <c r="I46" s="226"/>
      <c r="J46" s="226"/>
      <c r="K46" s="226"/>
      <c r="L46" s="227"/>
    </row>
    <row r="47" spans="1:12" s="147" customFormat="1" ht="15" customHeight="1">
      <c r="A47" s="221" t="s">
        <v>85</v>
      </c>
      <c r="B47" s="222"/>
      <c r="C47" s="223" t="s">
        <v>273</v>
      </c>
      <c r="D47" s="224"/>
      <c r="E47" s="196"/>
      <c r="F47" s="146">
        <v>2378</v>
      </c>
      <c r="G47" s="197"/>
      <c r="H47" s="228" t="s">
        <v>284</v>
      </c>
      <c r="I47" s="226"/>
      <c r="J47" s="226"/>
      <c r="K47" s="226"/>
      <c r="L47" s="227"/>
    </row>
    <row r="48" s="147" customFormat="1" ht="15" customHeight="1"/>
    <row r="49" s="147" customFormat="1" ht="15" customHeight="1"/>
    <row r="50" spans="1:12" s="147" customFormat="1" ht="15" customHeight="1">
      <c r="A50" s="220" t="s">
        <v>270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</row>
    <row r="51" spans="3:6" s="147" customFormat="1" ht="15" customHeight="1">
      <c r="C51" s="192" t="s">
        <v>63</v>
      </c>
      <c r="D51" s="193"/>
      <c r="E51" s="218" t="s">
        <v>64</v>
      </c>
      <c r="F51" s="218"/>
    </row>
    <row r="52" spans="3:6" s="147" customFormat="1" ht="15" customHeight="1">
      <c r="C52" s="192"/>
      <c r="D52" s="193"/>
      <c r="E52" s="194"/>
      <c r="F52" s="194"/>
    </row>
    <row r="53" spans="1:12" s="147" customFormat="1" ht="15" customHeight="1">
      <c r="A53" s="219" t="s">
        <v>286</v>
      </c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</row>
    <row r="54" spans="3:6" s="147" customFormat="1" ht="12.75">
      <c r="C54" s="192" t="s">
        <v>63</v>
      </c>
      <c r="D54" s="193"/>
      <c r="E54" s="218" t="s">
        <v>64</v>
      </c>
      <c r="F54" s="218"/>
    </row>
  </sheetData>
  <sheetProtection password="DA94" sheet="1"/>
  <mergeCells count="71">
    <mergeCell ref="E5:H5"/>
    <mergeCell ref="M4:P4"/>
    <mergeCell ref="A7:K7"/>
    <mergeCell ref="I8:L8"/>
    <mergeCell ref="E1:H1"/>
    <mergeCell ref="A2:L2"/>
    <mergeCell ref="E3:H3"/>
    <mergeCell ref="E4:H4"/>
    <mergeCell ref="C11:D11"/>
    <mergeCell ref="I11:J11"/>
    <mergeCell ref="K11:L11"/>
    <mergeCell ref="A12:B12"/>
    <mergeCell ref="C12:D12"/>
    <mergeCell ref="E12:F12"/>
    <mergeCell ref="G12:H12"/>
    <mergeCell ref="I12:J12"/>
    <mergeCell ref="K12:L12"/>
    <mergeCell ref="E29:H29"/>
    <mergeCell ref="A30:L30"/>
    <mergeCell ref="E32:H32"/>
    <mergeCell ref="A23:L23"/>
    <mergeCell ref="E24:F24"/>
    <mergeCell ref="A26:L26"/>
    <mergeCell ref="E27:F27"/>
    <mergeCell ref="H35:L35"/>
    <mergeCell ref="A36:B36"/>
    <mergeCell ref="C36:D36"/>
    <mergeCell ref="E36:G36"/>
    <mergeCell ref="H36:L36"/>
    <mergeCell ref="F33:G33"/>
    <mergeCell ref="A35:B35"/>
    <mergeCell ref="C35:D35"/>
    <mergeCell ref="E35:G35"/>
    <mergeCell ref="A37:B37"/>
    <mergeCell ref="C37:D37"/>
    <mergeCell ref="H37:L37"/>
    <mergeCell ref="A38:B38"/>
    <mergeCell ref="C38:D38"/>
    <mergeCell ref="H38:L38"/>
    <mergeCell ref="A39:B39"/>
    <mergeCell ref="C39:D39"/>
    <mergeCell ref="H39:L39"/>
    <mergeCell ref="A40:B40"/>
    <mergeCell ref="C40:D40"/>
    <mergeCell ref="H40:L40"/>
    <mergeCell ref="A41:B41"/>
    <mergeCell ref="C41:D41"/>
    <mergeCell ref="H41:L41"/>
    <mergeCell ref="A42:B42"/>
    <mergeCell ref="C42:D42"/>
    <mergeCell ref="H42:L42"/>
    <mergeCell ref="H45:L45"/>
    <mergeCell ref="A46:B46"/>
    <mergeCell ref="C46:D46"/>
    <mergeCell ref="H46:L46"/>
    <mergeCell ref="A43:B43"/>
    <mergeCell ref="C43:D43"/>
    <mergeCell ref="H43:L43"/>
    <mergeCell ref="A44:B44"/>
    <mergeCell ref="C44:D44"/>
    <mergeCell ref="H44:L44"/>
    <mergeCell ref="E51:F51"/>
    <mergeCell ref="A53:L53"/>
    <mergeCell ref="E54:F54"/>
    <mergeCell ref="C31:J31"/>
    <mergeCell ref="A47:B47"/>
    <mergeCell ref="C47:D47"/>
    <mergeCell ref="H47:L47"/>
    <mergeCell ref="A50:L50"/>
    <mergeCell ref="A45:B45"/>
    <mergeCell ref="C45:D4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R54"/>
  <sheetViews>
    <sheetView zoomScalePageLayoutView="0" workbookViewId="0" topLeftCell="A1">
      <selection activeCell="O12" sqref="O12:O13"/>
    </sheetView>
  </sheetViews>
  <sheetFormatPr defaultColWidth="9.140625" defaultRowHeight="12.75"/>
  <cols>
    <col min="1" max="12" width="8.28125" style="217" customWidth="1"/>
    <col min="13" max="16384" width="9.140625" style="217" customWidth="1"/>
  </cols>
  <sheetData>
    <row r="1" spans="5:8" s="149" customFormat="1" ht="15" customHeight="1">
      <c r="E1" s="240" t="s">
        <v>25</v>
      </c>
      <c r="F1" s="240"/>
      <c r="G1" s="240"/>
      <c r="H1" s="240"/>
    </row>
    <row r="2" spans="1:12" s="149" customFormat="1" ht="15" customHeight="1">
      <c r="A2" s="271" t="s">
        <v>26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spans="5:8" s="149" customFormat="1" ht="15" customHeight="1">
      <c r="E3" s="271" t="s">
        <v>27</v>
      </c>
      <c r="F3" s="271"/>
      <c r="G3" s="271"/>
      <c r="H3" s="271"/>
    </row>
    <row r="4" spans="5:16" s="149" customFormat="1" ht="15" customHeight="1">
      <c r="E4" s="271" t="s">
        <v>28</v>
      </c>
      <c r="F4" s="271"/>
      <c r="G4" s="271"/>
      <c r="H4" s="271"/>
      <c r="I4" s="213"/>
      <c r="M4" s="259" t="s">
        <v>2</v>
      </c>
      <c r="N4" s="259"/>
      <c r="O4" s="259"/>
      <c r="P4" s="259"/>
    </row>
    <row r="5" spans="5:9" s="149" customFormat="1" ht="15" customHeight="1">
      <c r="E5" s="245" t="s">
        <v>29</v>
      </c>
      <c r="F5" s="245"/>
      <c r="G5" s="245"/>
      <c r="H5" s="245"/>
      <c r="I5" s="213"/>
    </row>
    <row r="6" s="149" customFormat="1" ht="15" customHeight="1"/>
    <row r="7" spans="1:18" s="149" customFormat="1" ht="15" customHeight="1">
      <c r="A7" s="260" t="s">
        <v>30</v>
      </c>
      <c r="B7" s="261"/>
      <c r="C7" s="248"/>
      <c r="D7" s="248"/>
      <c r="E7" s="248"/>
      <c r="F7" s="248"/>
      <c r="G7" s="261"/>
      <c r="H7" s="261"/>
      <c r="I7" s="261"/>
      <c r="J7" s="261"/>
      <c r="K7" s="261"/>
      <c r="L7" s="150"/>
      <c r="Q7" s="151"/>
      <c r="R7" s="151"/>
    </row>
    <row r="8" spans="1:18" s="149" customFormat="1" ht="15" customHeight="1">
      <c r="A8" s="152" t="s">
        <v>31</v>
      </c>
      <c r="B8" s="150"/>
      <c r="C8" s="151"/>
      <c r="D8" s="151" t="s">
        <v>32</v>
      </c>
      <c r="E8" s="151"/>
      <c r="F8" s="151"/>
      <c r="G8" s="153" t="s">
        <v>33</v>
      </c>
      <c r="H8" s="154"/>
      <c r="I8" s="260" t="s">
        <v>34</v>
      </c>
      <c r="J8" s="261"/>
      <c r="K8" s="261"/>
      <c r="L8" s="262"/>
      <c r="Q8" s="151"/>
      <c r="R8" s="151"/>
    </row>
    <row r="9" spans="1:18" s="149" customFormat="1" ht="15" customHeight="1">
      <c r="A9" s="155" t="s">
        <v>35</v>
      </c>
      <c r="B9" s="156"/>
      <c r="C9" s="151"/>
      <c r="D9" s="151" t="s">
        <v>36</v>
      </c>
      <c r="E9" s="151"/>
      <c r="F9" s="151"/>
      <c r="G9" s="155" t="s">
        <v>37</v>
      </c>
      <c r="H9" s="156"/>
      <c r="I9" s="151" t="s">
        <v>38</v>
      </c>
      <c r="J9" s="208"/>
      <c r="K9" s="151"/>
      <c r="L9" s="156"/>
      <c r="Q9" s="151"/>
      <c r="R9" s="151"/>
    </row>
    <row r="10" spans="1:18" s="149" customFormat="1" ht="15" customHeight="1">
      <c r="A10" s="155" t="s">
        <v>39</v>
      </c>
      <c r="B10" s="156"/>
      <c r="C10" s="158" t="s">
        <v>40</v>
      </c>
      <c r="D10" s="158"/>
      <c r="E10" s="158"/>
      <c r="F10" s="158"/>
      <c r="G10" s="159" t="s">
        <v>41</v>
      </c>
      <c r="H10" s="160"/>
      <c r="I10" s="151"/>
      <c r="J10" s="151"/>
      <c r="K10" s="151"/>
      <c r="L10" s="156"/>
      <c r="Q10" s="151"/>
      <c r="R10" s="151"/>
    </row>
    <row r="11" spans="1:18" s="149" customFormat="1" ht="15" customHeight="1">
      <c r="A11" s="161" t="s">
        <v>42</v>
      </c>
      <c r="B11" s="162"/>
      <c r="C11" s="248" t="s">
        <v>43</v>
      </c>
      <c r="D11" s="249"/>
      <c r="E11" s="206" t="s">
        <v>44</v>
      </c>
      <c r="F11" s="205"/>
      <c r="G11" s="211" t="s">
        <v>45</v>
      </c>
      <c r="H11" s="166"/>
      <c r="I11" s="248" t="s">
        <v>46</v>
      </c>
      <c r="J11" s="248"/>
      <c r="K11" s="250" t="s">
        <v>47</v>
      </c>
      <c r="L11" s="249"/>
      <c r="O11" s="151"/>
      <c r="P11" s="151"/>
      <c r="Q11" s="151"/>
      <c r="R11" s="151"/>
    </row>
    <row r="12" spans="1:18" s="149" customFormat="1" ht="15" customHeight="1">
      <c r="A12" s="251">
        <f>ABS('БАЗА ОУ'!AQ12)</f>
        <v>34</v>
      </c>
      <c r="B12" s="252"/>
      <c r="C12" s="253">
        <v>34</v>
      </c>
      <c r="D12" s="254"/>
      <c r="E12" s="255">
        <f>C12/A12*100</f>
        <v>100</v>
      </c>
      <c r="F12" s="256"/>
      <c r="G12" s="251">
        <f>ABS('БАЗА ОУ'!AP12)</f>
        <v>896</v>
      </c>
      <c r="H12" s="252"/>
      <c r="I12" s="253">
        <f>L18</f>
        <v>715</v>
      </c>
      <c r="J12" s="254"/>
      <c r="K12" s="257">
        <f>I12/G12*100</f>
        <v>79.79910714285714</v>
      </c>
      <c r="L12" s="258"/>
      <c r="M12" s="149" t="s">
        <v>1</v>
      </c>
      <c r="O12" s="151"/>
      <c r="Q12" s="151"/>
      <c r="R12" s="151"/>
    </row>
    <row r="13" spans="1:18" s="171" customFormat="1" ht="15" customHeight="1">
      <c r="A13" s="210"/>
      <c r="B13" s="168" t="s">
        <v>48</v>
      </c>
      <c r="C13" s="168"/>
      <c r="D13" s="168"/>
      <c r="E13" s="168"/>
      <c r="F13" s="168"/>
      <c r="G13" s="168"/>
      <c r="H13" s="168"/>
      <c r="I13" s="169"/>
      <c r="J13" s="168"/>
      <c r="K13" s="168"/>
      <c r="L13" s="170"/>
      <c r="O13" s="172"/>
      <c r="P13" s="172"/>
      <c r="Q13" s="172"/>
      <c r="R13" s="172"/>
    </row>
    <row r="14" spans="1:18" s="149" customFormat="1" ht="15" customHeight="1">
      <c r="A14" s="173" t="s">
        <v>49</v>
      </c>
      <c r="B14" s="173" t="s">
        <v>50</v>
      </c>
      <c r="C14" s="173" t="s">
        <v>51</v>
      </c>
      <c r="D14" s="173" t="s">
        <v>52</v>
      </c>
      <c r="E14" s="173" t="s">
        <v>53</v>
      </c>
      <c r="F14" s="173" t="s">
        <v>54</v>
      </c>
      <c r="G14" s="173" t="s">
        <v>55</v>
      </c>
      <c r="H14" s="173" t="s">
        <v>56</v>
      </c>
      <c r="I14" s="173" t="s">
        <v>57</v>
      </c>
      <c r="J14" s="174" t="s">
        <v>58</v>
      </c>
      <c r="K14" s="173" t="s">
        <v>59</v>
      </c>
      <c r="L14" s="175" t="s">
        <v>60</v>
      </c>
      <c r="O14" s="151"/>
      <c r="Q14" s="151"/>
      <c r="R14" s="151"/>
    </row>
    <row r="15" spans="1:18" s="149" customFormat="1" ht="15" customHeight="1">
      <c r="A15" s="176">
        <f>ABS('БАЗА ОУ'!L12)</f>
        <v>122</v>
      </c>
      <c r="B15" s="176">
        <f>ABS('БАЗА ОУ'!N12)</f>
        <v>108</v>
      </c>
      <c r="C15" s="176">
        <f>ABS('БАЗА ОУ'!P12)</f>
        <v>82</v>
      </c>
      <c r="D15" s="176">
        <f>ABS('БАЗА ОУ'!R12)</f>
        <v>88</v>
      </c>
      <c r="E15" s="176">
        <f>ABS('БАЗА ОУ'!V12)</f>
        <v>77</v>
      </c>
      <c r="F15" s="176">
        <f>ABS('БАЗА ОУ'!X12)</f>
        <v>74</v>
      </c>
      <c r="G15" s="176">
        <f>ABS('БАЗА ОУ'!Z12)</f>
        <v>76</v>
      </c>
      <c r="H15" s="176">
        <f>ABS('БАЗА ОУ'!AB12)</f>
        <v>70</v>
      </c>
      <c r="I15" s="176">
        <f>ABS('БАЗА ОУ'!AD12)</f>
        <v>90</v>
      </c>
      <c r="J15" s="176">
        <f>ABS('БАЗА ОУ'!AH12)</f>
        <v>53</v>
      </c>
      <c r="K15" s="176">
        <f>ABS('БАЗА ОУ'!AJ12)</f>
        <v>56</v>
      </c>
      <c r="L15" s="177">
        <f>SUM(A15:K15)</f>
        <v>896</v>
      </c>
      <c r="M15" s="214"/>
      <c r="O15" s="151"/>
      <c r="P15" s="151"/>
      <c r="Q15" s="151"/>
      <c r="R15" s="151"/>
    </row>
    <row r="16" spans="1:18" s="149" customFormat="1" ht="15" customHeight="1">
      <c r="A16" s="211" t="s">
        <v>61</v>
      </c>
      <c r="B16" s="211"/>
      <c r="C16" s="211"/>
      <c r="D16" s="211"/>
      <c r="E16" s="178"/>
      <c r="F16" s="178"/>
      <c r="G16" s="179"/>
      <c r="H16" s="179"/>
      <c r="I16" s="180"/>
      <c r="J16" s="179"/>
      <c r="K16" s="181"/>
      <c r="L16" s="182"/>
      <c r="O16" s="151"/>
      <c r="P16" s="151"/>
      <c r="Q16" s="151"/>
      <c r="R16" s="151"/>
    </row>
    <row r="17" spans="1:18" s="149" customFormat="1" ht="15" customHeight="1">
      <c r="A17" s="183" t="s">
        <v>49</v>
      </c>
      <c r="B17" s="183" t="s">
        <v>50</v>
      </c>
      <c r="C17" s="183" t="s">
        <v>51</v>
      </c>
      <c r="D17" s="183" t="s">
        <v>52</v>
      </c>
      <c r="E17" s="183" t="s">
        <v>53</v>
      </c>
      <c r="F17" s="183" t="s">
        <v>54</v>
      </c>
      <c r="G17" s="183" t="s">
        <v>55</v>
      </c>
      <c r="H17" s="183" t="s">
        <v>56</v>
      </c>
      <c r="I17" s="183" t="s">
        <v>57</v>
      </c>
      <c r="J17" s="184" t="s">
        <v>58</v>
      </c>
      <c r="K17" s="185" t="s">
        <v>59</v>
      </c>
      <c r="L17" s="175" t="s">
        <v>60</v>
      </c>
      <c r="O17" s="151"/>
      <c r="Q17" s="151"/>
      <c r="R17" s="151"/>
    </row>
    <row r="18" spans="1:17" s="149" customFormat="1" ht="15" customHeight="1">
      <c r="A18" s="186">
        <v>81</v>
      </c>
      <c r="B18" s="186">
        <v>83</v>
      </c>
      <c r="C18" s="186">
        <v>67</v>
      </c>
      <c r="D18" s="186">
        <v>75</v>
      </c>
      <c r="E18" s="186">
        <v>67</v>
      </c>
      <c r="F18" s="186">
        <v>62</v>
      </c>
      <c r="G18" s="186">
        <v>62</v>
      </c>
      <c r="H18" s="186">
        <v>57</v>
      </c>
      <c r="I18" s="186">
        <v>73</v>
      </c>
      <c r="J18" s="186">
        <v>45</v>
      </c>
      <c r="K18" s="186">
        <v>43</v>
      </c>
      <c r="L18" s="177">
        <f>SUM(A18:K18)</f>
        <v>715</v>
      </c>
      <c r="Q18" s="151"/>
    </row>
    <row r="19" spans="1:17" s="149" customFormat="1" ht="15" customHeight="1">
      <c r="A19" s="187" t="s">
        <v>62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9"/>
      <c r="P19" s="151"/>
      <c r="Q19" s="151"/>
    </row>
    <row r="20" spans="1:17" s="149" customFormat="1" ht="15" customHeight="1">
      <c r="A20" s="190">
        <f>A18/A15*100</f>
        <v>66.39344262295081</v>
      </c>
      <c r="B20" s="190">
        <f>B18/B15*100</f>
        <v>76.85185185185185</v>
      </c>
      <c r="C20" s="190">
        <f aca="true" t="shared" si="0" ref="C20:K20">C18/C15*100</f>
        <v>81.70731707317073</v>
      </c>
      <c r="D20" s="190">
        <f t="shared" si="0"/>
        <v>85.22727272727273</v>
      </c>
      <c r="E20" s="190">
        <f t="shared" si="0"/>
        <v>87.01298701298701</v>
      </c>
      <c r="F20" s="190">
        <f t="shared" si="0"/>
        <v>83.78378378378379</v>
      </c>
      <c r="G20" s="190">
        <f>G18/G15*100</f>
        <v>81.57894736842105</v>
      </c>
      <c r="H20" s="190">
        <f>H18/H15*100</f>
        <v>81.42857142857143</v>
      </c>
      <c r="I20" s="190">
        <f t="shared" si="0"/>
        <v>81.11111111111111</v>
      </c>
      <c r="J20" s="190">
        <f t="shared" si="0"/>
        <v>84.90566037735849</v>
      </c>
      <c r="K20" s="190">
        <f t="shared" si="0"/>
        <v>76.78571428571429</v>
      </c>
      <c r="L20" s="190">
        <f>L18/L15*100</f>
        <v>79.79910714285714</v>
      </c>
      <c r="Q20" s="151"/>
    </row>
    <row r="21" spans="1:17" s="149" customFormat="1" ht="1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P21" s="151"/>
      <c r="Q21" s="151"/>
    </row>
    <row r="22" spans="1:11" s="149" customFormat="1" ht="15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2" s="149" customFormat="1" ht="15" customHeight="1">
      <c r="A23" s="219" t="s">
        <v>288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3:6" s="149" customFormat="1" ht="15" customHeight="1">
      <c r="C24" s="192" t="s">
        <v>63</v>
      </c>
      <c r="D24" s="208"/>
      <c r="E24" s="218" t="s">
        <v>64</v>
      </c>
      <c r="F24" s="218"/>
    </row>
    <row r="25" spans="3:6" s="149" customFormat="1" ht="15" customHeight="1">
      <c r="C25" s="192"/>
      <c r="D25" s="208"/>
      <c r="E25" s="207"/>
      <c r="F25" s="207"/>
    </row>
    <row r="26" spans="1:12" s="149" customFormat="1" ht="15" customHeight="1">
      <c r="A26" s="219" t="s">
        <v>289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3:6" s="149" customFormat="1" ht="15" customHeight="1">
      <c r="C27" s="192" t="s">
        <v>63</v>
      </c>
      <c r="D27" s="208"/>
      <c r="E27" s="218" t="s">
        <v>64</v>
      </c>
      <c r="F27" s="218"/>
    </row>
    <row r="28" spans="1:12" s="149" customFormat="1" ht="1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</row>
    <row r="29" spans="1:11" s="149" customFormat="1" ht="15" customHeight="1">
      <c r="A29" s="151"/>
      <c r="B29" s="151"/>
      <c r="C29" s="151"/>
      <c r="D29" s="151"/>
      <c r="E29" s="245" t="s">
        <v>65</v>
      </c>
      <c r="F29" s="245"/>
      <c r="G29" s="245"/>
      <c r="H29" s="245"/>
      <c r="I29" s="151"/>
      <c r="J29" s="151"/>
      <c r="K29" s="151"/>
    </row>
    <row r="30" spans="1:12" s="149" customFormat="1" ht="15" customHeight="1">
      <c r="A30" s="271" t="s">
        <v>199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</row>
    <row r="31" spans="3:10" s="149" customFormat="1" ht="15" customHeight="1">
      <c r="C31" s="271" t="s">
        <v>198</v>
      </c>
      <c r="D31" s="271"/>
      <c r="E31" s="271"/>
      <c r="F31" s="271"/>
      <c r="G31" s="271"/>
      <c r="H31" s="271"/>
      <c r="I31" s="271"/>
      <c r="J31" s="271"/>
    </row>
    <row r="32" spans="5:8" s="149" customFormat="1" ht="15" customHeight="1">
      <c r="E32" s="247" t="s">
        <v>28</v>
      </c>
      <c r="F32" s="247"/>
      <c r="G32" s="247"/>
      <c r="H32" s="247"/>
    </row>
    <row r="33" spans="5:8" s="149" customFormat="1" ht="15" customHeight="1">
      <c r="E33" s="195"/>
      <c r="F33" s="240" t="s">
        <v>29</v>
      </c>
      <c r="G33" s="240"/>
      <c r="H33" s="195"/>
    </row>
    <row r="34" s="149" customFormat="1" ht="15" customHeight="1"/>
    <row r="35" spans="1:12" s="149" customFormat="1" ht="15" customHeight="1">
      <c r="A35" s="260" t="s">
        <v>66</v>
      </c>
      <c r="B35" s="261"/>
      <c r="C35" s="260" t="s">
        <v>67</v>
      </c>
      <c r="D35" s="261"/>
      <c r="E35" s="243" t="s">
        <v>68</v>
      </c>
      <c r="F35" s="244"/>
      <c r="G35" s="244"/>
      <c r="H35" s="272" t="s">
        <v>69</v>
      </c>
      <c r="I35" s="273"/>
      <c r="J35" s="273"/>
      <c r="K35" s="273"/>
      <c r="L35" s="274"/>
    </row>
    <row r="36" spans="1:12" s="149" customFormat="1" ht="15" customHeight="1">
      <c r="A36" s="275" t="s">
        <v>70</v>
      </c>
      <c r="B36" s="276"/>
      <c r="C36" s="275" t="s">
        <v>71</v>
      </c>
      <c r="D36" s="276"/>
      <c r="E36" s="237" t="s">
        <v>72</v>
      </c>
      <c r="F36" s="238"/>
      <c r="G36" s="238"/>
      <c r="H36" s="275" t="s">
        <v>73</v>
      </c>
      <c r="I36" s="276"/>
      <c r="J36" s="276"/>
      <c r="K36" s="276"/>
      <c r="L36" s="277"/>
    </row>
    <row r="37" spans="1:12" s="149" customFormat="1" ht="15" customHeight="1">
      <c r="A37" s="250" t="s">
        <v>74</v>
      </c>
      <c r="B37" s="249"/>
      <c r="C37" s="223" t="s">
        <v>75</v>
      </c>
      <c r="D37" s="224"/>
      <c r="E37" s="215"/>
      <c r="F37" s="209">
        <v>1907</v>
      </c>
      <c r="G37" s="216"/>
      <c r="H37" s="263" t="s">
        <v>231</v>
      </c>
      <c r="I37" s="278"/>
      <c r="J37" s="278"/>
      <c r="K37" s="278"/>
      <c r="L37" s="279"/>
    </row>
    <row r="38" spans="1:12" s="149" customFormat="1" ht="15" customHeight="1">
      <c r="A38" s="250" t="s">
        <v>76</v>
      </c>
      <c r="B38" s="249"/>
      <c r="C38" s="223" t="s">
        <v>106</v>
      </c>
      <c r="D38" s="224"/>
      <c r="E38" s="215"/>
      <c r="F38" s="209">
        <v>2415</v>
      </c>
      <c r="G38" s="216"/>
      <c r="H38" s="263" t="s">
        <v>232</v>
      </c>
      <c r="I38" s="278"/>
      <c r="J38" s="278"/>
      <c r="K38" s="278"/>
      <c r="L38" s="279"/>
    </row>
    <row r="39" spans="1:12" s="149" customFormat="1" ht="15" customHeight="1">
      <c r="A39" s="250" t="s">
        <v>77</v>
      </c>
      <c r="B39" s="249"/>
      <c r="C39" s="223" t="s">
        <v>23</v>
      </c>
      <c r="D39" s="224"/>
      <c r="E39" s="215"/>
      <c r="F39" s="209">
        <v>2386</v>
      </c>
      <c r="G39" s="216"/>
      <c r="H39" s="225" t="s">
        <v>233</v>
      </c>
      <c r="I39" s="280"/>
      <c r="J39" s="280"/>
      <c r="K39" s="280"/>
      <c r="L39" s="281"/>
    </row>
    <row r="40" spans="1:12" s="149" customFormat="1" ht="15" customHeight="1">
      <c r="A40" s="250" t="s">
        <v>78</v>
      </c>
      <c r="B40" s="249"/>
      <c r="C40" s="223" t="s">
        <v>21</v>
      </c>
      <c r="D40" s="224"/>
      <c r="E40" s="215"/>
      <c r="F40" s="209">
        <v>2562</v>
      </c>
      <c r="G40" s="216"/>
      <c r="H40" s="225" t="s">
        <v>234</v>
      </c>
      <c r="I40" s="280"/>
      <c r="J40" s="280"/>
      <c r="K40" s="280"/>
      <c r="L40" s="281"/>
    </row>
    <row r="41" spans="1:12" s="149" customFormat="1" ht="15" customHeight="1">
      <c r="A41" s="250" t="s">
        <v>79</v>
      </c>
      <c r="B41" s="249"/>
      <c r="C41" s="223" t="s">
        <v>19</v>
      </c>
      <c r="D41" s="224"/>
      <c r="E41" s="215"/>
      <c r="F41" s="209">
        <v>2494</v>
      </c>
      <c r="G41" s="216"/>
      <c r="H41" s="225" t="s">
        <v>235</v>
      </c>
      <c r="I41" s="280"/>
      <c r="J41" s="280"/>
      <c r="K41" s="280"/>
      <c r="L41" s="281"/>
    </row>
    <row r="42" spans="1:12" s="149" customFormat="1" ht="15" customHeight="1">
      <c r="A42" s="250" t="s">
        <v>80</v>
      </c>
      <c r="B42" s="249"/>
      <c r="C42" s="223" t="s">
        <v>17</v>
      </c>
      <c r="D42" s="224"/>
      <c r="E42" s="215"/>
      <c r="F42" s="209">
        <v>2136</v>
      </c>
      <c r="G42" s="216"/>
      <c r="H42" s="225" t="s">
        <v>236</v>
      </c>
      <c r="I42" s="280"/>
      <c r="J42" s="280"/>
      <c r="K42" s="280"/>
      <c r="L42" s="281"/>
    </row>
    <row r="43" spans="1:12" s="149" customFormat="1" ht="15" customHeight="1">
      <c r="A43" s="250" t="s">
        <v>81</v>
      </c>
      <c r="B43" s="249"/>
      <c r="C43" s="223" t="s">
        <v>5</v>
      </c>
      <c r="D43" s="224"/>
      <c r="E43" s="215"/>
      <c r="F43" s="209">
        <v>2150</v>
      </c>
      <c r="G43" s="216"/>
      <c r="H43" s="225" t="s">
        <v>237</v>
      </c>
      <c r="I43" s="280"/>
      <c r="J43" s="280"/>
      <c r="K43" s="280"/>
      <c r="L43" s="281"/>
    </row>
    <row r="44" spans="1:12" s="149" customFormat="1" ht="15" customHeight="1">
      <c r="A44" s="250" t="s">
        <v>82</v>
      </c>
      <c r="B44" s="249"/>
      <c r="C44" s="223" t="s">
        <v>13</v>
      </c>
      <c r="D44" s="224"/>
      <c r="E44" s="215"/>
      <c r="F44" s="209">
        <v>2180</v>
      </c>
      <c r="G44" s="216"/>
      <c r="H44" s="225" t="s">
        <v>238</v>
      </c>
      <c r="I44" s="280"/>
      <c r="J44" s="280"/>
      <c r="K44" s="280"/>
      <c r="L44" s="281"/>
    </row>
    <row r="45" spans="1:12" s="149" customFormat="1" ht="15" customHeight="1">
      <c r="A45" s="250" t="s">
        <v>83</v>
      </c>
      <c r="B45" s="249"/>
      <c r="C45" s="223" t="s">
        <v>10</v>
      </c>
      <c r="D45" s="224"/>
      <c r="E45" s="215"/>
      <c r="F45" s="209">
        <v>2408</v>
      </c>
      <c r="G45" s="216"/>
      <c r="H45" s="225" t="s">
        <v>239</v>
      </c>
      <c r="I45" s="280"/>
      <c r="J45" s="280"/>
      <c r="K45" s="280"/>
      <c r="L45" s="281"/>
    </row>
    <row r="46" spans="1:12" s="149" customFormat="1" ht="15" customHeight="1">
      <c r="A46" s="250" t="s">
        <v>84</v>
      </c>
      <c r="B46" s="249"/>
      <c r="C46" s="223" t="s">
        <v>9</v>
      </c>
      <c r="D46" s="224"/>
      <c r="E46" s="215"/>
      <c r="F46" s="209">
        <v>2507</v>
      </c>
      <c r="G46" s="216"/>
      <c r="H46" s="225" t="s">
        <v>240</v>
      </c>
      <c r="I46" s="280"/>
      <c r="J46" s="280"/>
      <c r="K46" s="280"/>
      <c r="L46" s="281"/>
    </row>
    <row r="47" spans="1:12" s="149" customFormat="1" ht="15" customHeight="1">
      <c r="A47" s="250" t="s">
        <v>85</v>
      </c>
      <c r="B47" s="249"/>
      <c r="C47" s="223" t="s">
        <v>7</v>
      </c>
      <c r="D47" s="224"/>
      <c r="E47" s="215"/>
      <c r="F47" s="209">
        <v>2365</v>
      </c>
      <c r="G47" s="216"/>
      <c r="H47" s="225" t="s">
        <v>240</v>
      </c>
      <c r="I47" s="280"/>
      <c r="J47" s="280"/>
      <c r="K47" s="280"/>
      <c r="L47" s="281"/>
    </row>
    <row r="48" s="149" customFormat="1" ht="15" customHeight="1"/>
    <row r="49" s="149" customFormat="1" ht="15" customHeight="1"/>
    <row r="50" spans="1:12" s="149" customFormat="1" ht="15" customHeight="1">
      <c r="A50" s="219" t="s">
        <v>290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</row>
    <row r="51" spans="3:6" s="149" customFormat="1" ht="15" customHeight="1">
      <c r="C51" s="192" t="s">
        <v>63</v>
      </c>
      <c r="D51" s="208"/>
      <c r="E51" s="218" t="s">
        <v>64</v>
      </c>
      <c r="F51" s="218"/>
    </row>
    <row r="52" spans="3:6" s="149" customFormat="1" ht="15" customHeight="1">
      <c r="C52" s="192"/>
      <c r="D52" s="208"/>
      <c r="E52" s="207"/>
      <c r="F52" s="207"/>
    </row>
    <row r="53" spans="1:12" s="149" customFormat="1" ht="15" customHeight="1">
      <c r="A53" s="219" t="s">
        <v>291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</row>
    <row r="54" spans="3:6" s="149" customFormat="1" ht="12.75">
      <c r="C54" s="192" t="s">
        <v>63</v>
      </c>
      <c r="D54" s="208"/>
      <c r="E54" s="218" t="s">
        <v>64</v>
      </c>
      <c r="F54" s="218"/>
    </row>
  </sheetData>
  <sheetProtection password="DA94" sheet="1"/>
  <mergeCells count="71">
    <mergeCell ref="A46:B46"/>
    <mergeCell ref="C46:D46"/>
    <mergeCell ref="H46:L46"/>
    <mergeCell ref="E51:F51"/>
    <mergeCell ref="A53:L53"/>
    <mergeCell ref="E54:F54"/>
    <mergeCell ref="A47:B47"/>
    <mergeCell ref="C47:D47"/>
    <mergeCell ref="H47:L47"/>
    <mergeCell ref="A50:L50"/>
    <mergeCell ref="A44:B44"/>
    <mergeCell ref="C44:D44"/>
    <mergeCell ref="H44:L44"/>
    <mergeCell ref="A45:B45"/>
    <mergeCell ref="C45:D45"/>
    <mergeCell ref="H45:L45"/>
    <mergeCell ref="A42:B42"/>
    <mergeCell ref="C42:D42"/>
    <mergeCell ref="H42:L42"/>
    <mergeCell ref="A43:B43"/>
    <mergeCell ref="C43:D43"/>
    <mergeCell ref="H43:L43"/>
    <mergeCell ref="A40:B40"/>
    <mergeCell ref="C40:D40"/>
    <mergeCell ref="H40:L40"/>
    <mergeCell ref="A41:B41"/>
    <mergeCell ref="C41:D41"/>
    <mergeCell ref="H41:L41"/>
    <mergeCell ref="A38:B38"/>
    <mergeCell ref="C38:D38"/>
    <mergeCell ref="H38:L38"/>
    <mergeCell ref="A39:B39"/>
    <mergeCell ref="C39:D39"/>
    <mergeCell ref="H39:L39"/>
    <mergeCell ref="A36:B36"/>
    <mergeCell ref="C36:D36"/>
    <mergeCell ref="E36:G36"/>
    <mergeCell ref="H36:L36"/>
    <mergeCell ref="A37:B37"/>
    <mergeCell ref="C37:D37"/>
    <mergeCell ref="H37:L37"/>
    <mergeCell ref="A30:L30"/>
    <mergeCell ref="E32:H32"/>
    <mergeCell ref="C31:J31"/>
    <mergeCell ref="F33:G33"/>
    <mergeCell ref="A35:B35"/>
    <mergeCell ref="C35:D35"/>
    <mergeCell ref="E35:G35"/>
    <mergeCell ref="H35:L35"/>
    <mergeCell ref="K12:L12"/>
    <mergeCell ref="A23:L23"/>
    <mergeCell ref="E24:F24"/>
    <mergeCell ref="A26:L26"/>
    <mergeCell ref="E27:F27"/>
    <mergeCell ref="E29:H29"/>
    <mergeCell ref="A7:K7"/>
    <mergeCell ref="I8:L8"/>
    <mergeCell ref="C11:D11"/>
    <mergeCell ref="I11:J11"/>
    <mergeCell ref="K11:L11"/>
    <mergeCell ref="A12:B12"/>
    <mergeCell ref="C12:D12"/>
    <mergeCell ref="E12:F12"/>
    <mergeCell ref="G12:H12"/>
    <mergeCell ref="I12:J12"/>
    <mergeCell ref="E1:H1"/>
    <mergeCell ref="A2:L2"/>
    <mergeCell ref="E3:H3"/>
    <mergeCell ref="E4:H4"/>
    <mergeCell ref="E5:H5"/>
    <mergeCell ref="M4:P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S36"/>
  <sheetViews>
    <sheetView zoomScalePageLayoutView="0" workbookViewId="0" topLeftCell="A13">
      <selection activeCell="K28" sqref="K28"/>
    </sheetView>
  </sheetViews>
  <sheetFormatPr defaultColWidth="9.140625" defaultRowHeight="12.75"/>
  <cols>
    <col min="1" max="1" width="7.7109375" style="2" customWidth="1"/>
    <col min="2" max="13" width="9.421875" style="0" customWidth="1"/>
    <col min="14" max="15" width="10.7109375" style="0" customWidth="1"/>
  </cols>
  <sheetData>
    <row r="1" spans="1:14" s="8" customFormat="1" ht="19.5" customHeight="1">
      <c r="A1" s="282" t="s">
        <v>86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4" s="8" customFormat="1" ht="19.5" customHeight="1">
      <c r="A2" s="283" t="s">
        <v>87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9" s="8" customFormat="1" ht="19.5" customHeight="1">
      <c r="A3" s="284" t="s">
        <v>88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P3" s="286" t="s">
        <v>2</v>
      </c>
      <c r="Q3" s="286"/>
      <c r="R3" s="286"/>
      <c r="S3" s="286"/>
    </row>
    <row r="4" spans="1:14" s="8" customFormat="1" ht="19.5" customHeight="1" thickBot="1">
      <c r="A4" s="9"/>
      <c r="B4" s="9"/>
      <c r="C4" s="9"/>
      <c r="D4" s="9"/>
      <c r="E4" s="9"/>
      <c r="F4" s="9"/>
      <c r="G4" s="285" t="s">
        <v>89</v>
      </c>
      <c r="H4" s="285"/>
      <c r="I4" s="285"/>
      <c r="J4" s="9"/>
      <c r="K4" s="9"/>
      <c r="L4" s="9"/>
      <c r="M4" s="9"/>
      <c r="N4" s="9"/>
    </row>
    <row r="5" spans="1:18" s="5" customFormat="1" ht="19.5" customHeight="1" thickBot="1">
      <c r="A5" s="287" t="s">
        <v>30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9"/>
      <c r="O5" s="290"/>
      <c r="P5" s="290"/>
      <c r="Q5" s="11"/>
      <c r="R5" s="11"/>
    </row>
    <row r="6" spans="1:18" s="5" customFormat="1" ht="19.5" customHeight="1">
      <c r="A6" s="98" t="s">
        <v>90</v>
      </c>
      <c r="B6" s="291" t="s">
        <v>31</v>
      </c>
      <c r="C6" s="292"/>
      <c r="D6" s="291" t="s">
        <v>91</v>
      </c>
      <c r="E6" s="293"/>
      <c r="F6" s="293"/>
      <c r="G6" s="292"/>
      <c r="H6" s="294" t="s">
        <v>92</v>
      </c>
      <c r="I6" s="294"/>
      <c r="J6" s="291" t="s">
        <v>34</v>
      </c>
      <c r="K6" s="293"/>
      <c r="L6" s="293"/>
      <c r="M6" s="292"/>
      <c r="O6" s="290"/>
      <c r="P6" s="290"/>
      <c r="Q6" s="11"/>
      <c r="R6" s="11"/>
    </row>
    <row r="7" spans="1:18" s="5" customFormat="1" ht="19.5" customHeight="1">
      <c r="A7" s="99" t="s">
        <v>24</v>
      </c>
      <c r="B7" s="297" t="s">
        <v>206</v>
      </c>
      <c r="C7" s="298"/>
      <c r="D7" s="302" t="s">
        <v>93</v>
      </c>
      <c r="E7" s="303"/>
      <c r="F7" s="303"/>
      <c r="G7" s="304"/>
      <c r="H7" s="305" t="s">
        <v>94</v>
      </c>
      <c r="I7" s="305"/>
      <c r="J7" s="297" t="s">
        <v>38</v>
      </c>
      <c r="K7" s="294"/>
      <c r="L7" s="294"/>
      <c r="M7" s="298"/>
      <c r="O7" s="290"/>
      <c r="P7" s="290"/>
      <c r="Q7" s="11"/>
      <c r="R7" s="11"/>
    </row>
    <row r="8" spans="1:18" s="5" customFormat="1" ht="19.5" customHeight="1">
      <c r="A8" s="99" t="s">
        <v>95</v>
      </c>
      <c r="B8" s="297" t="s">
        <v>39</v>
      </c>
      <c r="C8" s="298"/>
      <c r="D8" s="299" t="s">
        <v>96</v>
      </c>
      <c r="E8" s="300"/>
      <c r="F8" s="300"/>
      <c r="G8" s="301"/>
      <c r="H8" s="294" t="s">
        <v>97</v>
      </c>
      <c r="I8" s="294"/>
      <c r="J8" s="102"/>
      <c r="K8" s="103"/>
      <c r="L8" s="103"/>
      <c r="M8" s="106"/>
      <c r="O8" s="290"/>
      <c r="P8" s="290"/>
      <c r="Q8" s="11"/>
      <c r="R8" s="11"/>
    </row>
    <row r="9" spans="1:18" s="5" customFormat="1" ht="19.5" customHeight="1" thickBot="1">
      <c r="A9" s="99" t="s">
        <v>98</v>
      </c>
      <c r="B9" s="308" t="s">
        <v>99</v>
      </c>
      <c r="C9" s="309"/>
      <c r="D9" s="295" t="s">
        <v>43</v>
      </c>
      <c r="E9" s="310"/>
      <c r="F9" s="104" t="s">
        <v>44</v>
      </c>
      <c r="G9" s="105"/>
      <c r="H9" s="294" t="s">
        <v>100</v>
      </c>
      <c r="I9" s="294"/>
      <c r="J9" s="295" t="s">
        <v>46</v>
      </c>
      <c r="K9" s="296"/>
      <c r="L9" s="306" t="s">
        <v>47</v>
      </c>
      <c r="M9" s="307"/>
      <c r="O9" s="11"/>
      <c r="P9" s="11"/>
      <c r="Q9" s="11"/>
      <c r="R9" s="11"/>
    </row>
    <row r="10" spans="1:18" s="5" customFormat="1" ht="19.5" customHeight="1" thickBot="1">
      <c r="A10" s="66" t="s">
        <v>101</v>
      </c>
      <c r="B10" s="311">
        <f>ABS('БАЗА ОУ'!AQ13)</f>
        <v>155</v>
      </c>
      <c r="C10" s="311"/>
      <c r="D10" s="312">
        <f>SUM(Отчёт135!C12+Отчёт127!C12+'Отчёт 126'!C12+'Отчёт 125'!C12+Отчёт121!C12+Отчёт117!C12)</f>
        <v>147</v>
      </c>
      <c r="E10" s="313"/>
      <c r="F10" s="314">
        <f>D10/B10*100</f>
        <v>94.83870967741936</v>
      </c>
      <c r="G10" s="315"/>
      <c r="H10" s="316">
        <f>ABS('БАЗА ОУ'!AP13)</f>
        <v>4008</v>
      </c>
      <c r="I10" s="317"/>
      <c r="J10" s="316">
        <f>ABS(M22)</f>
        <v>3263</v>
      </c>
      <c r="K10" s="317"/>
      <c r="L10" s="318">
        <f>J10/H10*100</f>
        <v>81.41217564870259</v>
      </c>
      <c r="M10" s="319"/>
      <c r="O10" s="11"/>
      <c r="P10" s="11"/>
      <c r="Q10" s="11"/>
      <c r="R10" s="11"/>
    </row>
    <row r="11" spans="1:18" s="12" customFormat="1" ht="19.5" customHeight="1" thickBot="1">
      <c r="A11" s="320" t="s">
        <v>201</v>
      </c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2"/>
      <c r="O11" s="13"/>
      <c r="P11" s="13"/>
      <c r="Q11" s="13"/>
      <c r="R11" s="13"/>
    </row>
    <row r="12" spans="1:18" s="5" customFormat="1" ht="19.5" customHeight="1" thickBot="1">
      <c r="A12" s="90" t="s">
        <v>185</v>
      </c>
      <c r="B12" s="95" t="s">
        <v>49</v>
      </c>
      <c r="C12" s="93" t="s">
        <v>50</v>
      </c>
      <c r="D12" s="93" t="s">
        <v>51</v>
      </c>
      <c r="E12" s="93" t="s">
        <v>52</v>
      </c>
      <c r="F12" s="93" t="s">
        <v>53</v>
      </c>
      <c r="G12" s="93" t="s">
        <v>54</v>
      </c>
      <c r="H12" s="93" t="s">
        <v>55</v>
      </c>
      <c r="I12" s="93" t="s">
        <v>56</v>
      </c>
      <c r="J12" s="93" t="s">
        <v>57</v>
      </c>
      <c r="K12" s="96" t="s">
        <v>58</v>
      </c>
      <c r="L12" s="97" t="s">
        <v>59</v>
      </c>
      <c r="M12" s="64" t="s">
        <v>60</v>
      </c>
      <c r="O12" s="11"/>
      <c r="P12" s="11"/>
      <c r="Q12" s="11"/>
      <c r="R12" s="11"/>
    </row>
    <row r="13" spans="1:18" s="5" customFormat="1" ht="19.5" customHeight="1" thickBot="1">
      <c r="A13" s="91" t="s">
        <v>186</v>
      </c>
      <c r="B13" s="76">
        <f>ABS('БАЗА ОУ'!L13)</f>
        <v>467</v>
      </c>
      <c r="C13" s="77">
        <f>ABS('БАЗА ОУ'!N13)</f>
        <v>402</v>
      </c>
      <c r="D13" s="77">
        <f>ABS('БАЗА ОУ'!P13)</f>
        <v>383</v>
      </c>
      <c r="E13" s="77">
        <f>ABS('БАЗА ОУ'!R13)</f>
        <v>409</v>
      </c>
      <c r="F13" s="77">
        <f>ABS('БАЗА ОУ'!V13)</f>
        <v>348</v>
      </c>
      <c r="G13" s="77">
        <f>ABS('БАЗА ОУ'!X13)</f>
        <v>380</v>
      </c>
      <c r="H13" s="77">
        <f>ABS('БАЗА ОУ'!Z13)</f>
        <v>345</v>
      </c>
      <c r="I13" s="77">
        <f>ABS('БАЗА ОУ'!AB13)</f>
        <v>394</v>
      </c>
      <c r="J13" s="77">
        <f>ABS('БАЗА ОУ'!AD13)</f>
        <v>332</v>
      </c>
      <c r="K13" s="77">
        <f>ABS('БАЗА ОУ'!AH13)</f>
        <v>273</v>
      </c>
      <c r="L13" s="78">
        <f>ABS('БАЗА ОУ'!AJ13)</f>
        <v>275</v>
      </c>
      <c r="M13" s="65">
        <f>SUM(B13:L13)</f>
        <v>4008</v>
      </c>
      <c r="O13" s="11"/>
      <c r="P13" s="11"/>
      <c r="Q13" s="11"/>
      <c r="R13" s="11"/>
    </row>
    <row r="14" spans="1:18" s="5" customFormat="1" ht="19.5" customHeight="1" thickBot="1">
      <c r="A14" s="323" t="s">
        <v>200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5"/>
      <c r="N14" s="107" t="s">
        <v>208</v>
      </c>
      <c r="O14" s="11"/>
      <c r="P14" s="11"/>
      <c r="Q14" s="11"/>
      <c r="R14" s="11"/>
    </row>
    <row r="15" spans="1:18" s="5" customFormat="1" ht="19.5" customHeight="1" thickBot="1">
      <c r="A15" s="94" t="s">
        <v>204</v>
      </c>
      <c r="B15" s="95" t="s">
        <v>49</v>
      </c>
      <c r="C15" s="93" t="s">
        <v>50</v>
      </c>
      <c r="D15" s="93" t="s">
        <v>51</v>
      </c>
      <c r="E15" s="93" t="s">
        <v>52</v>
      </c>
      <c r="F15" s="93" t="s">
        <v>53</v>
      </c>
      <c r="G15" s="93" t="s">
        <v>54</v>
      </c>
      <c r="H15" s="93" t="s">
        <v>55</v>
      </c>
      <c r="I15" s="93" t="s">
        <v>56</v>
      </c>
      <c r="J15" s="93" t="s">
        <v>57</v>
      </c>
      <c r="K15" s="96" t="s">
        <v>58</v>
      </c>
      <c r="L15" s="97" t="s">
        <v>59</v>
      </c>
      <c r="M15" s="66" t="s">
        <v>60</v>
      </c>
      <c r="N15" s="100" t="s">
        <v>207</v>
      </c>
      <c r="O15" s="101" t="s">
        <v>205</v>
      </c>
      <c r="P15" s="11"/>
      <c r="Q15" s="11"/>
      <c r="R15" s="11"/>
    </row>
    <row r="16" spans="1:18" s="5" customFormat="1" ht="19.5" customHeight="1">
      <c r="A16" s="83">
        <v>117</v>
      </c>
      <c r="B16" s="80">
        <f>ABS(Отчёт117!A18)</f>
        <v>0</v>
      </c>
      <c r="C16" s="42">
        <f>ABS(Отчёт117!B18)</f>
        <v>0</v>
      </c>
      <c r="D16" s="42">
        <f>ABS(Отчёт117!C18)</f>
        <v>0</v>
      </c>
      <c r="E16" s="42">
        <f>ABS(Отчёт117!D18)</f>
        <v>0</v>
      </c>
      <c r="F16" s="42">
        <f>ABS(Отчёт117!E18)</f>
        <v>20</v>
      </c>
      <c r="G16" s="42">
        <f>ABS(Отчёт117!F18)</f>
        <v>40</v>
      </c>
      <c r="H16" s="42">
        <f>ABS(Отчёт117!G18)</f>
        <v>24</v>
      </c>
      <c r="I16" s="42">
        <f>ABS(Отчёт117!H18)</f>
        <v>44</v>
      </c>
      <c r="J16" s="42">
        <f>ABS(Отчёт117!I18)</f>
        <v>24</v>
      </c>
      <c r="K16" s="42">
        <f>ABS(Отчёт117!J18)</f>
        <v>26</v>
      </c>
      <c r="L16" s="79">
        <f>ABS(Отчёт117!K18)</f>
        <v>40</v>
      </c>
      <c r="M16" s="61">
        <f aca="true" t="shared" si="0" ref="M16:M21">SUM(B16:L16)</f>
        <v>218</v>
      </c>
      <c r="N16" s="62">
        <f>ABS(Отчёт117!G12)</f>
        <v>507</v>
      </c>
      <c r="O16" s="63">
        <f aca="true" t="shared" si="1" ref="O16:O21">M16/N16*100</f>
        <v>42.998027613412226</v>
      </c>
      <c r="P16" s="10"/>
      <c r="Q16" s="10"/>
      <c r="R16" s="10"/>
    </row>
    <row r="17" spans="1:18" s="5" customFormat="1" ht="19.5" customHeight="1">
      <c r="A17" s="84">
        <v>121</v>
      </c>
      <c r="B17" s="38">
        <f>ABS(Отчёт121!A18)</f>
        <v>77</v>
      </c>
      <c r="C17" s="14">
        <f>ABS(Отчёт121!B18)</f>
        <v>59</v>
      </c>
      <c r="D17" s="14">
        <f>ABS(Отчёт121!C18)</f>
        <v>65</v>
      </c>
      <c r="E17" s="14">
        <f>ABS(Отчёт121!D18)</f>
        <v>73</v>
      </c>
      <c r="F17" s="14">
        <f>ABS(Отчёт121!E18)</f>
        <v>55</v>
      </c>
      <c r="G17" s="14">
        <f>ABS(Отчёт121!F18)</f>
        <v>70</v>
      </c>
      <c r="H17" s="14">
        <f>ABS(Отчёт121!G18)</f>
        <v>47</v>
      </c>
      <c r="I17" s="14">
        <f>ABS(Отчёт121!H18)</f>
        <v>64</v>
      </c>
      <c r="J17" s="14">
        <f>ABS(Отчёт121!I18)</f>
        <v>45</v>
      </c>
      <c r="K17" s="14">
        <f>ABS(Отчёт121!J18)</f>
        <v>37</v>
      </c>
      <c r="L17" s="67">
        <f>ABS(Отчёт121!K18)</f>
        <v>22</v>
      </c>
      <c r="M17" s="47">
        <f t="shared" si="0"/>
        <v>614</v>
      </c>
      <c r="N17" s="57">
        <f>ABS(Отчёт121!G12)</f>
        <v>660</v>
      </c>
      <c r="O17" s="52">
        <f t="shared" si="1"/>
        <v>93.03030303030303</v>
      </c>
      <c r="P17" s="10"/>
      <c r="Q17" s="10"/>
      <c r="R17" s="10"/>
    </row>
    <row r="18" spans="1:18" s="5" customFormat="1" ht="19.5" customHeight="1">
      <c r="A18" s="85">
        <v>125</v>
      </c>
      <c r="B18" s="39">
        <f>ABS('Отчёт 125'!A18)</f>
        <v>57</v>
      </c>
      <c r="C18" s="15">
        <f>ABS('Отчёт 125'!B18)</f>
        <v>57</v>
      </c>
      <c r="D18" s="15">
        <f>ABS('Отчёт 125'!C18)</f>
        <v>77</v>
      </c>
      <c r="E18" s="15">
        <f>ABS('Отчёт 125'!D18)</f>
        <v>54</v>
      </c>
      <c r="F18" s="15">
        <f>ABS('Отчёт 125'!E18)</f>
        <v>55</v>
      </c>
      <c r="G18" s="15">
        <f>ABS('Отчёт 125'!F18)</f>
        <v>50</v>
      </c>
      <c r="H18" s="15">
        <f>ABS('Отчёт 125'!G18)</f>
        <v>55</v>
      </c>
      <c r="I18" s="15">
        <f>ABS('Отчёт 125'!H18)</f>
        <v>56</v>
      </c>
      <c r="J18" s="15">
        <f>ABS('Отчёт 125'!I18)</f>
        <v>56</v>
      </c>
      <c r="K18" s="15">
        <f>ABS('Отчёт 125'!J18)</f>
        <v>40</v>
      </c>
      <c r="L18" s="68">
        <f>ABS('Отчёт 125'!K18)</f>
        <v>42</v>
      </c>
      <c r="M18" s="48">
        <f t="shared" si="0"/>
        <v>599</v>
      </c>
      <c r="N18" s="58">
        <f>ABS('Отчёт 125'!G12)</f>
        <v>604</v>
      </c>
      <c r="O18" s="53">
        <f t="shared" si="1"/>
        <v>99.17218543046357</v>
      </c>
      <c r="P18" s="10"/>
      <c r="Q18" s="10"/>
      <c r="R18" s="10"/>
    </row>
    <row r="19" spans="1:18" s="5" customFormat="1" ht="19.5" customHeight="1">
      <c r="A19" s="86">
        <v>126</v>
      </c>
      <c r="B19" s="41">
        <f>ABS('Отчёт 126'!A18)</f>
        <v>60</v>
      </c>
      <c r="C19" s="16">
        <f>ABS('Отчёт 126'!B18)</f>
        <v>50</v>
      </c>
      <c r="D19" s="16">
        <f>ABS('Отчёт 126'!C18)</f>
        <v>46</v>
      </c>
      <c r="E19" s="16">
        <f>ABS('Отчёт 126'!D18)</f>
        <v>40</v>
      </c>
      <c r="F19" s="16">
        <f>ABS('Отчёт 126'!E18)</f>
        <v>55</v>
      </c>
      <c r="G19" s="16">
        <f>ABS('Отчёт 126'!F18)</f>
        <v>40</v>
      </c>
      <c r="H19" s="16">
        <f>ABS('Отчёт 126'!G18)</f>
        <v>40</v>
      </c>
      <c r="I19" s="16">
        <f>ABS('Отчёт 126'!H18)</f>
        <v>34</v>
      </c>
      <c r="J19" s="16">
        <f>ABS('Отчёт 126'!I18)</f>
        <v>30</v>
      </c>
      <c r="K19" s="16">
        <f>ABS('Отчёт 126'!J18)</f>
        <v>20</v>
      </c>
      <c r="L19" s="69">
        <f>ABS('Отчёт 126'!K18)</f>
        <v>20</v>
      </c>
      <c r="M19" s="49">
        <f t="shared" si="0"/>
        <v>435</v>
      </c>
      <c r="N19" s="59">
        <f>ABS('Отчёт 126'!G12)</f>
        <v>569</v>
      </c>
      <c r="O19" s="54">
        <f t="shared" si="1"/>
        <v>76.44991212653778</v>
      </c>
      <c r="P19" s="10"/>
      <c r="Q19" s="10"/>
      <c r="R19" s="10"/>
    </row>
    <row r="20" spans="1:18" s="5" customFormat="1" ht="19.5" customHeight="1">
      <c r="A20" s="87">
        <v>127</v>
      </c>
      <c r="B20" s="40">
        <f>ABS(Отчёт127!A18)</f>
        <v>81</v>
      </c>
      <c r="C20" s="37">
        <f>ABS(Отчёт127!B18)</f>
        <v>60</v>
      </c>
      <c r="D20" s="37">
        <f>ABS(Отчёт127!C18)</f>
        <v>63</v>
      </c>
      <c r="E20" s="37">
        <f>ABS(Отчёт127!D18)</f>
        <v>74</v>
      </c>
      <c r="F20" s="37">
        <f>ABS(Отчёт127!E18)</f>
        <v>56</v>
      </c>
      <c r="G20" s="37">
        <f>ABS(Отчёт127!F18)</f>
        <v>63</v>
      </c>
      <c r="H20" s="37">
        <f>ABS(Отчёт127!G18)</f>
        <v>62</v>
      </c>
      <c r="I20" s="37">
        <f>ABS(Отчёт127!H18)</f>
        <v>64</v>
      </c>
      <c r="J20" s="37">
        <f>ABS(Отчёт127!I18)</f>
        <v>43</v>
      </c>
      <c r="K20" s="37">
        <f>ABS(Отчёт127!J18)</f>
        <v>54</v>
      </c>
      <c r="L20" s="70">
        <f>ABS(Отчёт127!K18)</f>
        <v>62</v>
      </c>
      <c r="M20" s="50">
        <f t="shared" si="0"/>
        <v>682</v>
      </c>
      <c r="N20" s="60">
        <f>ABS(Отчёт127!G12)</f>
        <v>772</v>
      </c>
      <c r="O20" s="55">
        <f t="shared" si="1"/>
        <v>88.3419689119171</v>
      </c>
      <c r="P20" s="10"/>
      <c r="Q20" s="10"/>
      <c r="R20" s="10"/>
    </row>
    <row r="21" spans="1:18" s="5" customFormat="1" ht="19.5" customHeight="1" thickBot="1">
      <c r="A21" s="88">
        <v>135</v>
      </c>
      <c r="B21" s="81">
        <f>ABS(Отчёт135!A18)</f>
        <v>81</v>
      </c>
      <c r="C21" s="73">
        <f>ABS(Отчёт135!B18)</f>
        <v>83</v>
      </c>
      <c r="D21" s="73">
        <f>ABS(Отчёт135!C18)</f>
        <v>67</v>
      </c>
      <c r="E21" s="73">
        <f>ABS(Отчёт135!D18)</f>
        <v>75</v>
      </c>
      <c r="F21" s="73">
        <f>ABS(Отчёт135!E18)</f>
        <v>67</v>
      </c>
      <c r="G21" s="73">
        <f>ABS(Отчёт135!F18)</f>
        <v>62</v>
      </c>
      <c r="H21" s="73">
        <f>ABS(Отчёт135!G18)</f>
        <v>62</v>
      </c>
      <c r="I21" s="73">
        <f>ABS(Отчёт135!H18)</f>
        <v>57</v>
      </c>
      <c r="J21" s="73">
        <f>ABS(Отчёт135!I18)</f>
        <v>73</v>
      </c>
      <c r="K21" s="73">
        <f>ABS(Отчёт135!J18)</f>
        <v>45</v>
      </c>
      <c r="L21" s="74">
        <f>ABS(Отчёт135!K18)</f>
        <v>43</v>
      </c>
      <c r="M21" s="51">
        <f t="shared" si="0"/>
        <v>715</v>
      </c>
      <c r="N21" s="46">
        <f>ABS(Отчёт135!G12)</f>
        <v>896</v>
      </c>
      <c r="O21" s="56">
        <f t="shared" si="1"/>
        <v>79.79910714285714</v>
      </c>
      <c r="P21" s="10"/>
      <c r="Q21" s="10"/>
      <c r="R21" s="10"/>
    </row>
    <row r="22" spans="1:15" s="5" customFormat="1" ht="19.5" customHeight="1" thickBot="1">
      <c r="A22" s="89" t="s">
        <v>102</v>
      </c>
      <c r="B22" s="82">
        <f>SUM(B16:B21)</f>
        <v>356</v>
      </c>
      <c r="C22" s="71">
        <f aca="true" t="shared" si="2" ref="C22:L22">SUM(C16:C21)</f>
        <v>309</v>
      </c>
      <c r="D22" s="71">
        <f t="shared" si="2"/>
        <v>318</v>
      </c>
      <c r="E22" s="71">
        <f t="shared" si="2"/>
        <v>316</v>
      </c>
      <c r="F22" s="71">
        <f t="shared" si="2"/>
        <v>308</v>
      </c>
      <c r="G22" s="71">
        <f t="shared" si="2"/>
        <v>325</v>
      </c>
      <c r="H22" s="71">
        <f t="shared" si="2"/>
        <v>290</v>
      </c>
      <c r="I22" s="71">
        <f t="shared" si="2"/>
        <v>319</v>
      </c>
      <c r="J22" s="71">
        <f t="shared" si="2"/>
        <v>271</v>
      </c>
      <c r="K22" s="71">
        <f t="shared" si="2"/>
        <v>222</v>
      </c>
      <c r="L22" s="72">
        <f t="shared" si="2"/>
        <v>229</v>
      </c>
      <c r="M22" s="17">
        <f>SUM(M16:M21)</f>
        <v>3263</v>
      </c>
      <c r="N22" s="17">
        <f>SUM(N16:N21)</f>
        <v>4008</v>
      </c>
      <c r="O22" s="18">
        <f>AVERAGE(O16:O21)</f>
        <v>79.96525070924848</v>
      </c>
    </row>
    <row r="23" spans="1:13" s="5" customFormat="1" ht="19.5" customHeight="1" thickBot="1">
      <c r="A23" s="326" t="s">
        <v>197</v>
      </c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8"/>
    </row>
    <row r="24" spans="1:13" s="5" customFormat="1" ht="19.5" customHeight="1" thickBot="1">
      <c r="A24" s="43" t="s">
        <v>103</v>
      </c>
      <c r="B24" s="44">
        <f>B22/B13*100</f>
        <v>76.23126338329764</v>
      </c>
      <c r="C24" s="44">
        <f>C22/C13*100</f>
        <v>76.86567164179104</v>
      </c>
      <c r="D24" s="44">
        <f aca="true" t="shared" si="3" ref="D24:J24">D22/D13*100</f>
        <v>83.02872062663185</v>
      </c>
      <c r="E24" s="44">
        <f t="shared" si="3"/>
        <v>77.26161369193154</v>
      </c>
      <c r="F24" s="44">
        <f t="shared" si="3"/>
        <v>88.50574712643679</v>
      </c>
      <c r="G24" s="44">
        <f t="shared" si="3"/>
        <v>85.52631578947368</v>
      </c>
      <c r="H24" s="44">
        <f>H22/H13*100</f>
        <v>84.05797101449275</v>
      </c>
      <c r="I24" s="44">
        <f>I22/I13*100</f>
        <v>80.96446700507614</v>
      </c>
      <c r="J24" s="44">
        <f t="shared" si="3"/>
        <v>81.62650602409639</v>
      </c>
      <c r="K24" s="44">
        <f>K22/K13*100</f>
        <v>81.31868131868131</v>
      </c>
      <c r="L24" s="75">
        <f>L22/L13*100</f>
        <v>83.27272727272728</v>
      </c>
      <c r="M24" s="45">
        <f>M22/M13*100</f>
        <v>81.41217564870259</v>
      </c>
    </row>
    <row r="25" spans="1:12" s="8" customFormat="1" ht="9.75" customHeight="1">
      <c r="A25" s="19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5" s="8" customFormat="1" ht="19.5" customHeight="1">
      <c r="A26" s="329" t="s">
        <v>104</v>
      </c>
      <c r="B26" s="32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92"/>
      <c r="O26" s="92"/>
    </row>
    <row r="27" spans="1:15" s="8" customFormat="1" ht="19.5" customHeight="1">
      <c r="A27" s="330" t="s">
        <v>202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92"/>
      <c r="O27" s="92"/>
    </row>
    <row r="28" spans="1:15" s="8" customFormat="1" ht="19.5" customHeight="1">
      <c r="A28" s="23"/>
      <c r="B28" s="22"/>
      <c r="C28" s="22"/>
      <c r="D28" s="331"/>
      <c r="E28" s="331"/>
      <c r="F28" s="332"/>
      <c r="G28" s="332"/>
      <c r="H28" s="332"/>
      <c r="I28" s="22"/>
      <c r="J28" s="22"/>
      <c r="K28" s="22"/>
      <c r="L28" s="22"/>
      <c r="M28" s="22"/>
      <c r="N28" s="92"/>
      <c r="O28" s="92"/>
    </row>
    <row r="29" spans="1:15" s="8" customFormat="1" ht="19.5" customHeight="1">
      <c r="A29" s="330" t="s">
        <v>203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92"/>
      <c r="O29" s="92"/>
    </row>
    <row r="30" spans="1:13" s="8" customFormat="1" ht="19.5" customHeight="1">
      <c r="A30" s="23"/>
      <c r="B30" s="22"/>
      <c r="C30" s="335"/>
      <c r="D30" s="335"/>
      <c r="E30" s="335"/>
      <c r="F30" s="335"/>
      <c r="G30" s="335"/>
      <c r="H30" s="22"/>
      <c r="I30" s="22"/>
      <c r="J30" s="22"/>
      <c r="K30" s="22"/>
      <c r="L30" s="22"/>
      <c r="M30" s="22"/>
    </row>
    <row r="31" spans="1:13" s="8" customFormat="1" ht="19.5" customHeight="1">
      <c r="A31" s="19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s="8" customFormat="1" ht="15" customHeight="1">
      <c r="A32" s="19"/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</row>
    <row r="33" spans="1:13" s="8" customFormat="1" ht="15" customHeight="1">
      <c r="A33" s="19"/>
      <c r="B33" s="24"/>
      <c r="C33" s="24"/>
      <c r="D33" s="7"/>
      <c r="E33" s="3"/>
      <c r="F33" s="333"/>
      <c r="G33" s="333"/>
      <c r="H33" s="24"/>
      <c r="I33" s="24"/>
      <c r="J33" s="24"/>
      <c r="K33" s="24"/>
      <c r="L33" s="24"/>
      <c r="M33" s="24"/>
    </row>
    <row r="34" spans="1:13" s="8" customFormat="1" ht="15" customHeight="1">
      <c r="A34" s="19"/>
      <c r="B34" s="24"/>
      <c r="C34" s="24"/>
      <c r="D34" s="7"/>
      <c r="E34" s="3"/>
      <c r="F34" s="4"/>
      <c r="G34" s="4"/>
      <c r="H34" s="24"/>
      <c r="I34" s="24"/>
      <c r="J34" s="24"/>
      <c r="K34" s="24"/>
      <c r="L34" s="24"/>
      <c r="M34" s="24"/>
    </row>
    <row r="35" spans="1:13" s="8" customFormat="1" ht="15" customHeight="1">
      <c r="A35" s="19"/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</row>
    <row r="36" spans="1:13" s="8" customFormat="1" ht="12.75">
      <c r="A36" s="19"/>
      <c r="B36" s="24"/>
      <c r="C36" s="24"/>
      <c r="D36" s="7"/>
      <c r="E36" s="3"/>
      <c r="F36" s="333"/>
      <c r="G36" s="333"/>
      <c r="H36" s="24"/>
      <c r="I36" s="24"/>
      <c r="J36" s="24"/>
      <c r="K36" s="24"/>
      <c r="L36" s="24"/>
      <c r="M36" s="24"/>
    </row>
  </sheetData>
  <sheetProtection password="DA94" sheet="1"/>
  <mergeCells count="46">
    <mergeCell ref="F33:G33"/>
    <mergeCell ref="B35:M35"/>
    <mergeCell ref="F36:G36"/>
    <mergeCell ref="A29:M29"/>
    <mergeCell ref="C30:D30"/>
    <mergeCell ref="E30:G30"/>
    <mergeCell ref="B32:M32"/>
    <mergeCell ref="A11:M11"/>
    <mergeCell ref="A14:M14"/>
    <mergeCell ref="A23:M23"/>
    <mergeCell ref="A26:B26"/>
    <mergeCell ref="A27:M27"/>
    <mergeCell ref="D28:E28"/>
    <mergeCell ref="F28:H28"/>
    <mergeCell ref="B10:C10"/>
    <mergeCell ref="D10:E10"/>
    <mergeCell ref="F10:G10"/>
    <mergeCell ref="H10:I10"/>
    <mergeCell ref="J10:K10"/>
    <mergeCell ref="L10:M10"/>
    <mergeCell ref="O8:P8"/>
    <mergeCell ref="B7:C7"/>
    <mergeCell ref="D7:G7"/>
    <mergeCell ref="H7:I7"/>
    <mergeCell ref="J7:M7"/>
    <mergeCell ref="L9:M9"/>
    <mergeCell ref="B9:C9"/>
    <mergeCell ref="D9:E9"/>
    <mergeCell ref="H9:I9"/>
    <mergeCell ref="B6:C6"/>
    <mergeCell ref="D6:G6"/>
    <mergeCell ref="H6:I6"/>
    <mergeCell ref="J6:M6"/>
    <mergeCell ref="O6:P6"/>
    <mergeCell ref="J9:K9"/>
    <mergeCell ref="O7:P7"/>
    <mergeCell ref="B8:C8"/>
    <mergeCell ref="D8:G8"/>
    <mergeCell ref="H8:I8"/>
    <mergeCell ref="A1:N1"/>
    <mergeCell ref="A2:N2"/>
    <mergeCell ref="A3:N3"/>
    <mergeCell ref="G4:I4"/>
    <mergeCell ref="P3:S3"/>
    <mergeCell ref="A5:M5"/>
    <mergeCell ref="O5:P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AQ19"/>
  <sheetViews>
    <sheetView zoomScale="77" zoomScaleNormal="77" zoomScalePageLayoutView="0" workbookViewId="0" topLeftCell="A1">
      <selection activeCell="R43" sqref="R43"/>
    </sheetView>
  </sheetViews>
  <sheetFormatPr defaultColWidth="9.140625" defaultRowHeight="12.75"/>
  <cols>
    <col min="1" max="1" width="3.7109375" style="0" customWidth="1"/>
    <col min="2" max="2" width="23.421875" style="0" customWidth="1"/>
    <col min="3" max="3" width="18.00390625" style="0" customWidth="1"/>
    <col min="4" max="4" width="11.8515625" style="0" customWidth="1"/>
    <col min="5" max="5" width="15.57421875" style="0" customWidth="1"/>
    <col min="6" max="6" width="9.140625" style="0" customWidth="1"/>
    <col min="7" max="7" width="4.00390625" style="0" customWidth="1"/>
    <col min="8" max="8" width="3.57421875" style="0" customWidth="1"/>
    <col min="9" max="9" width="4.28125" style="0" customWidth="1"/>
    <col min="10" max="11" width="3.421875" style="0" customWidth="1"/>
    <col min="12" max="12" width="4.7109375" style="0" customWidth="1"/>
    <col min="13" max="13" width="3.421875" style="0" customWidth="1"/>
    <col min="14" max="14" width="4.421875" style="0" customWidth="1"/>
    <col min="15" max="15" width="3.421875" style="0" customWidth="1"/>
    <col min="16" max="16" width="4.28125" style="0" customWidth="1"/>
    <col min="17" max="17" width="3.421875" style="0" customWidth="1"/>
    <col min="18" max="18" width="4.28125" style="0" customWidth="1"/>
    <col min="19" max="19" width="3.421875" style="0" customWidth="1"/>
    <col min="20" max="20" width="5.8515625" style="0" customWidth="1"/>
    <col min="21" max="21" width="3.421875" style="0" customWidth="1"/>
    <col min="22" max="22" width="4.28125" style="0" customWidth="1"/>
    <col min="23" max="23" width="3.421875" style="0" customWidth="1"/>
    <col min="24" max="24" width="4.28125" style="0" customWidth="1"/>
    <col min="25" max="25" width="3.421875" style="0" customWidth="1"/>
    <col min="26" max="26" width="4.28125" style="0" customWidth="1"/>
    <col min="27" max="27" width="3.421875" style="0" customWidth="1"/>
    <col min="28" max="28" width="4.57421875" style="0" customWidth="1"/>
    <col min="29" max="29" width="3.421875" style="0" customWidth="1"/>
    <col min="30" max="30" width="4.28125" style="0" customWidth="1"/>
    <col min="31" max="31" width="3.421875" style="0" customWidth="1"/>
    <col min="32" max="32" width="5.8515625" style="0" customWidth="1"/>
    <col min="33" max="33" width="3.57421875" style="0" customWidth="1"/>
    <col min="34" max="34" width="4.421875" style="0" customWidth="1"/>
    <col min="35" max="35" width="3.421875" style="0" customWidth="1"/>
    <col min="36" max="36" width="4.28125" style="0" customWidth="1"/>
    <col min="37" max="39" width="3.421875" style="0" customWidth="1"/>
    <col min="40" max="40" width="4.57421875" style="0" customWidth="1"/>
    <col min="41" max="41" width="3.421875" style="0" customWidth="1"/>
    <col min="42" max="42" width="6.140625" style="0" customWidth="1"/>
    <col min="43" max="43" width="4.57421875" style="0" customWidth="1"/>
  </cols>
  <sheetData>
    <row r="1" spans="1:43" ht="25.5">
      <c r="A1" s="25"/>
      <c r="B1" s="141" t="s">
        <v>28</v>
      </c>
      <c r="C1" s="142"/>
      <c r="D1" s="143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336" t="s">
        <v>145</v>
      </c>
      <c r="AM1" s="336"/>
      <c r="AN1" s="336"/>
      <c r="AO1" s="336"/>
      <c r="AP1" s="336"/>
      <c r="AQ1" s="336"/>
    </row>
    <row r="2" spans="1:43" ht="18.75">
      <c r="A2" s="337" t="s">
        <v>210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25"/>
    </row>
    <row r="3" spans="1:43" ht="12.75">
      <c r="A3" s="25"/>
      <c r="B3" s="25"/>
      <c r="C3" s="25"/>
      <c r="D3" s="26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5">
      <c r="A4" s="340" t="s">
        <v>215</v>
      </c>
      <c r="B4" s="342" t="s">
        <v>209</v>
      </c>
      <c r="C4" s="344" t="s">
        <v>213</v>
      </c>
      <c r="D4" s="344" t="s">
        <v>211</v>
      </c>
      <c r="E4" s="344" t="s">
        <v>108</v>
      </c>
      <c r="F4" s="344" t="s">
        <v>109</v>
      </c>
      <c r="G4" s="344" t="s">
        <v>110</v>
      </c>
      <c r="H4" s="338" t="s">
        <v>111</v>
      </c>
      <c r="I4" s="338" t="s">
        <v>146</v>
      </c>
      <c r="J4" s="349" t="s">
        <v>144</v>
      </c>
      <c r="K4" s="350"/>
      <c r="L4" s="350"/>
      <c r="M4" s="350"/>
      <c r="N4" s="350"/>
      <c r="O4" s="350"/>
      <c r="P4" s="350"/>
      <c r="Q4" s="350"/>
      <c r="R4" s="350"/>
      <c r="S4" s="350"/>
      <c r="T4" s="350"/>
      <c r="U4" s="350"/>
      <c r="V4" s="350"/>
      <c r="W4" s="350"/>
      <c r="X4" s="350"/>
      <c r="Y4" s="350"/>
      <c r="Z4" s="350"/>
      <c r="AA4" s="350"/>
      <c r="AB4" s="350"/>
      <c r="AC4" s="350"/>
      <c r="AD4" s="350"/>
      <c r="AE4" s="350"/>
      <c r="AF4" s="350"/>
      <c r="AG4" s="350"/>
      <c r="AH4" s="350"/>
      <c r="AI4" s="350"/>
      <c r="AJ4" s="350"/>
      <c r="AK4" s="350"/>
      <c r="AL4" s="350"/>
      <c r="AM4" s="350"/>
      <c r="AN4" s="350"/>
      <c r="AO4" s="350"/>
      <c r="AP4" s="350"/>
      <c r="AQ4" s="350"/>
    </row>
    <row r="5" spans="1:43" ht="156" customHeight="1">
      <c r="A5" s="341"/>
      <c r="B5" s="343"/>
      <c r="C5" s="345"/>
      <c r="D5" s="345"/>
      <c r="E5" s="345"/>
      <c r="F5" s="345"/>
      <c r="G5" s="345"/>
      <c r="H5" s="339"/>
      <c r="I5" s="339"/>
      <c r="J5" s="109" t="s">
        <v>165</v>
      </c>
      <c r="K5" s="109" t="s">
        <v>166</v>
      </c>
      <c r="L5" s="109" t="s">
        <v>112</v>
      </c>
      <c r="M5" s="109" t="s">
        <v>113</v>
      </c>
      <c r="N5" s="109" t="s">
        <v>114</v>
      </c>
      <c r="O5" s="109" t="s">
        <v>115</v>
      </c>
      <c r="P5" s="109" t="s">
        <v>116</v>
      </c>
      <c r="Q5" s="109" t="s">
        <v>117</v>
      </c>
      <c r="R5" s="109" t="s">
        <v>118</v>
      </c>
      <c r="S5" s="109" t="s">
        <v>119</v>
      </c>
      <c r="T5" s="110" t="s">
        <v>120</v>
      </c>
      <c r="U5" s="110" t="s">
        <v>121</v>
      </c>
      <c r="V5" s="109" t="s">
        <v>123</v>
      </c>
      <c r="W5" s="109" t="s">
        <v>122</v>
      </c>
      <c r="X5" s="109" t="s">
        <v>124</v>
      </c>
      <c r="Y5" s="109" t="s">
        <v>125</v>
      </c>
      <c r="Z5" s="109" t="s">
        <v>126</v>
      </c>
      <c r="AA5" s="109" t="s">
        <v>127</v>
      </c>
      <c r="AB5" s="109" t="s">
        <v>128</v>
      </c>
      <c r="AC5" s="109" t="s">
        <v>129</v>
      </c>
      <c r="AD5" s="109" t="s">
        <v>130</v>
      </c>
      <c r="AE5" s="109" t="s">
        <v>131</v>
      </c>
      <c r="AF5" s="110" t="s">
        <v>132</v>
      </c>
      <c r="AG5" s="110" t="s">
        <v>133</v>
      </c>
      <c r="AH5" s="109" t="s">
        <v>134</v>
      </c>
      <c r="AI5" s="109" t="s">
        <v>135</v>
      </c>
      <c r="AJ5" s="109" t="s">
        <v>136</v>
      </c>
      <c r="AK5" s="109" t="s">
        <v>137</v>
      </c>
      <c r="AL5" s="109" t="s">
        <v>138</v>
      </c>
      <c r="AM5" s="109" t="s">
        <v>139</v>
      </c>
      <c r="AN5" s="110" t="s">
        <v>140</v>
      </c>
      <c r="AO5" s="110" t="s">
        <v>141</v>
      </c>
      <c r="AP5" s="111" t="s">
        <v>142</v>
      </c>
      <c r="AQ5" s="111" t="s">
        <v>143</v>
      </c>
    </row>
    <row r="6" spans="1:43" ht="12.75">
      <c r="A6" s="27">
        <v>1</v>
      </c>
      <c r="B6" s="27">
        <v>2</v>
      </c>
      <c r="C6" s="27">
        <v>3</v>
      </c>
      <c r="D6" s="28">
        <v>4</v>
      </c>
      <c r="E6" s="27">
        <v>4</v>
      </c>
      <c r="F6" s="29">
        <v>5</v>
      </c>
      <c r="G6" s="29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  <c r="S6" s="27">
        <v>18</v>
      </c>
      <c r="T6" s="27">
        <v>19</v>
      </c>
      <c r="U6" s="27">
        <v>20</v>
      </c>
      <c r="V6" s="27">
        <v>21</v>
      </c>
      <c r="W6" s="27">
        <v>22</v>
      </c>
      <c r="X6" s="27">
        <v>23</v>
      </c>
      <c r="Y6" s="27">
        <v>24</v>
      </c>
      <c r="Z6" s="27">
        <v>25</v>
      </c>
      <c r="AA6" s="27">
        <v>26</v>
      </c>
      <c r="AB6" s="27">
        <v>27</v>
      </c>
      <c r="AC6" s="27">
        <v>28</v>
      </c>
      <c r="AD6" s="27">
        <v>29</v>
      </c>
      <c r="AE6" s="27">
        <v>30</v>
      </c>
      <c r="AF6" s="27">
        <v>31</v>
      </c>
      <c r="AG6" s="27">
        <v>32</v>
      </c>
      <c r="AH6" s="27">
        <v>33</v>
      </c>
      <c r="AI6" s="27">
        <v>34</v>
      </c>
      <c r="AJ6" s="27">
        <v>35</v>
      </c>
      <c r="AK6" s="27">
        <v>36</v>
      </c>
      <c r="AL6" s="27">
        <v>37</v>
      </c>
      <c r="AM6" s="27">
        <v>38</v>
      </c>
      <c r="AN6" s="27">
        <v>39</v>
      </c>
      <c r="AO6" s="27">
        <v>40</v>
      </c>
      <c r="AP6" s="27">
        <v>41</v>
      </c>
      <c r="AQ6" s="27">
        <v>42</v>
      </c>
    </row>
    <row r="7" spans="1:43" ht="165" customHeight="1">
      <c r="A7" s="136">
        <v>1</v>
      </c>
      <c r="B7" s="134" t="s">
        <v>169</v>
      </c>
      <c r="C7" s="112" t="s">
        <v>217</v>
      </c>
      <c r="D7" s="115" t="s">
        <v>179</v>
      </c>
      <c r="E7" s="115" t="s">
        <v>147</v>
      </c>
      <c r="F7" s="116" t="s">
        <v>148</v>
      </c>
      <c r="G7" s="116" t="s">
        <v>148</v>
      </c>
      <c r="H7" s="117" t="s">
        <v>159</v>
      </c>
      <c r="I7" s="118" t="s">
        <v>172</v>
      </c>
      <c r="J7" s="119"/>
      <c r="K7" s="119"/>
      <c r="L7" s="119">
        <v>55</v>
      </c>
      <c r="M7" s="119">
        <v>2</v>
      </c>
      <c r="N7" s="119">
        <v>57</v>
      </c>
      <c r="O7" s="119">
        <v>2</v>
      </c>
      <c r="P7" s="119">
        <v>40</v>
      </c>
      <c r="Q7" s="119">
        <v>2</v>
      </c>
      <c r="R7" s="119">
        <v>57</v>
      </c>
      <c r="S7" s="119">
        <v>2</v>
      </c>
      <c r="T7" s="120">
        <v>209</v>
      </c>
      <c r="U7" s="120">
        <v>8</v>
      </c>
      <c r="V7" s="119">
        <v>30</v>
      </c>
      <c r="W7" s="119">
        <v>1</v>
      </c>
      <c r="X7" s="119">
        <v>54</v>
      </c>
      <c r="Y7" s="119">
        <v>2</v>
      </c>
      <c r="Z7" s="119">
        <v>38</v>
      </c>
      <c r="AA7" s="119">
        <v>2</v>
      </c>
      <c r="AB7" s="119">
        <v>58</v>
      </c>
      <c r="AC7" s="119">
        <v>2</v>
      </c>
      <c r="AD7" s="119">
        <v>37</v>
      </c>
      <c r="AE7" s="119">
        <v>2</v>
      </c>
      <c r="AF7" s="120">
        <v>217</v>
      </c>
      <c r="AG7" s="120">
        <v>9</v>
      </c>
      <c r="AH7" s="119">
        <v>38</v>
      </c>
      <c r="AI7" s="119">
        <v>2</v>
      </c>
      <c r="AJ7" s="119">
        <v>43</v>
      </c>
      <c r="AK7" s="119">
        <v>2</v>
      </c>
      <c r="AL7" s="119"/>
      <c r="AM7" s="119"/>
      <c r="AN7" s="120">
        <v>81</v>
      </c>
      <c r="AO7" s="120">
        <v>4</v>
      </c>
      <c r="AP7" s="121">
        <v>507</v>
      </c>
      <c r="AQ7" s="121">
        <v>21</v>
      </c>
    </row>
    <row r="8" spans="1:43" ht="130.5" customHeight="1">
      <c r="A8" s="136">
        <v>2</v>
      </c>
      <c r="B8" s="134" t="s">
        <v>181</v>
      </c>
      <c r="C8" s="112" t="s">
        <v>216</v>
      </c>
      <c r="D8" s="115" t="s">
        <v>179</v>
      </c>
      <c r="E8" s="115" t="s">
        <v>184</v>
      </c>
      <c r="F8" s="122" t="s">
        <v>149</v>
      </c>
      <c r="G8" s="122" t="s">
        <v>149</v>
      </c>
      <c r="H8" s="123" t="s">
        <v>160</v>
      </c>
      <c r="I8" s="124" t="s">
        <v>173</v>
      </c>
      <c r="J8" s="119"/>
      <c r="K8" s="119"/>
      <c r="L8" s="119">
        <v>81</v>
      </c>
      <c r="M8" s="119">
        <v>3</v>
      </c>
      <c r="N8" s="119">
        <v>60</v>
      </c>
      <c r="O8" s="119">
        <v>2</v>
      </c>
      <c r="P8" s="119">
        <v>65</v>
      </c>
      <c r="Q8" s="119">
        <v>3</v>
      </c>
      <c r="R8" s="119">
        <v>81</v>
      </c>
      <c r="S8" s="119">
        <v>3</v>
      </c>
      <c r="T8" s="120">
        <v>287</v>
      </c>
      <c r="U8" s="120">
        <v>11</v>
      </c>
      <c r="V8" s="119">
        <v>55</v>
      </c>
      <c r="W8" s="119">
        <v>2</v>
      </c>
      <c r="X8" s="119">
        <v>72</v>
      </c>
      <c r="Y8" s="119">
        <v>3</v>
      </c>
      <c r="Z8" s="119">
        <v>50</v>
      </c>
      <c r="AA8" s="119">
        <v>2</v>
      </c>
      <c r="AB8" s="119">
        <v>68</v>
      </c>
      <c r="AC8" s="119">
        <v>3</v>
      </c>
      <c r="AD8" s="119">
        <v>51</v>
      </c>
      <c r="AE8" s="119">
        <v>2</v>
      </c>
      <c r="AF8" s="120">
        <v>296</v>
      </c>
      <c r="AG8" s="120">
        <v>12</v>
      </c>
      <c r="AH8" s="119">
        <v>47</v>
      </c>
      <c r="AI8" s="119">
        <v>2</v>
      </c>
      <c r="AJ8" s="119">
        <v>30</v>
      </c>
      <c r="AK8" s="119">
        <v>1</v>
      </c>
      <c r="AL8" s="119"/>
      <c r="AM8" s="119"/>
      <c r="AN8" s="120">
        <v>77</v>
      </c>
      <c r="AO8" s="120">
        <v>3</v>
      </c>
      <c r="AP8" s="121">
        <v>660</v>
      </c>
      <c r="AQ8" s="121">
        <v>26</v>
      </c>
    </row>
    <row r="9" spans="1:43" ht="159.75" customHeight="1">
      <c r="A9" s="136">
        <v>3</v>
      </c>
      <c r="B9" s="108" t="s">
        <v>182</v>
      </c>
      <c r="C9" s="112" t="s">
        <v>150</v>
      </c>
      <c r="D9" s="115" t="s">
        <v>179</v>
      </c>
      <c r="E9" s="115" t="s">
        <v>151</v>
      </c>
      <c r="F9" s="116" t="s">
        <v>152</v>
      </c>
      <c r="G9" s="116" t="s">
        <v>152</v>
      </c>
      <c r="H9" s="123" t="s">
        <v>161</v>
      </c>
      <c r="I9" s="124" t="s">
        <v>177</v>
      </c>
      <c r="J9" s="119"/>
      <c r="K9" s="119"/>
      <c r="L9" s="119">
        <v>59</v>
      </c>
      <c r="M9" s="119">
        <v>2</v>
      </c>
      <c r="N9" s="119">
        <v>57</v>
      </c>
      <c r="O9" s="119">
        <v>2</v>
      </c>
      <c r="P9" s="119">
        <v>78</v>
      </c>
      <c r="Q9" s="119">
        <v>3</v>
      </c>
      <c r="R9" s="119">
        <v>54</v>
      </c>
      <c r="S9" s="119">
        <v>2</v>
      </c>
      <c r="T9" s="120">
        <v>248</v>
      </c>
      <c r="U9" s="120">
        <v>9</v>
      </c>
      <c r="V9" s="119">
        <v>55</v>
      </c>
      <c r="W9" s="119">
        <v>2</v>
      </c>
      <c r="X9" s="119">
        <v>51</v>
      </c>
      <c r="Y9" s="119">
        <v>2</v>
      </c>
      <c r="Z9" s="119">
        <v>55</v>
      </c>
      <c r="AA9" s="119">
        <v>2</v>
      </c>
      <c r="AB9" s="119">
        <v>56</v>
      </c>
      <c r="AC9" s="119">
        <v>2</v>
      </c>
      <c r="AD9" s="119">
        <v>56</v>
      </c>
      <c r="AE9" s="119">
        <v>2</v>
      </c>
      <c r="AF9" s="120">
        <v>273</v>
      </c>
      <c r="AG9" s="120">
        <v>10</v>
      </c>
      <c r="AH9" s="119">
        <v>40</v>
      </c>
      <c r="AI9" s="119">
        <v>2</v>
      </c>
      <c r="AJ9" s="119">
        <v>43</v>
      </c>
      <c r="AK9" s="119">
        <v>2</v>
      </c>
      <c r="AL9" s="119"/>
      <c r="AM9" s="119"/>
      <c r="AN9" s="120">
        <v>83</v>
      </c>
      <c r="AO9" s="120">
        <v>4</v>
      </c>
      <c r="AP9" s="121">
        <v>604</v>
      </c>
      <c r="AQ9" s="121">
        <v>23</v>
      </c>
    </row>
    <row r="10" spans="1:43" ht="120" customHeight="1">
      <c r="A10" s="136">
        <v>4</v>
      </c>
      <c r="B10" s="108" t="s">
        <v>171</v>
      </c>
      <c r="C10" s="112" t="s">
        <v>214</v>
      </c>
      <c r="D10" s="115" t="s">
        <v>179</v>
      </c>
      <c r="E10" s="115" t="s">
        <v>180</v>
      </c>
      <c r="F10" s="116" t="s">
        <v>153</v>
      </c>
      <c r="G10" s="116" t="s">
        <v>153</v>
      </c>
      <c r="H10" s="123" t="s">
        <v>162</v>
      </c>
      <c r="I10" s="124" t="s">
        <v>174</v>
      </c>
      <c r="J10" s="119"/>
      <c r="K10" s="119"/>
      <c r="L10" s="119">
        <v>65</v>
      </c>
      <c r="M10" s="119">
        <v>3</v>
      </c>
      <c r="N10" s="119">
        <v>58</v>
      </c>
      <c r="O10" s="119">
        <v>2</v>
      </c>
      <c r="P10" s="119">
        <v>53</v>
      </c>
      <c r="Q10" s="119">
        <v>2</v>
      </c>
      <c r="R10" s="119">
        <v>46</v>
      </c>
      <c r="S10" s="119">
        <v>2</v>
      </c>
      <c r="T10" s="120">
        <v>222</v>
      </c>
      <c r="U10" s="120">
        <v>9</v>
      </c>
      <c r="V10" s="119">
        <v>69</v>
      </c>
      <c r="W10" s="119">
        <v>3</v>
      </c>
      <c r="X10" s="119">
        <v>53</v>
      </c>
      <c r="Y10" s="119">
        <v>2</v>
      </c>
      <c r="Z10" s="119">
        <v>53</v>
      </c>
      <c r="AA10" s="119">
        <v>2</v>
      </c>
      <c r="AB10" s="119">
        <v>68</v>
      </c>
      <c r="AC10" s="119">
        <v>3</v>
      </c>
      <c r="AD10" s="119">
        <v>49</v>
      </c>
      <c r="AE10" s="119">
        <v>2</v>
      </c>
      <c r="AF10" s="120">
        <v>292</v>
      </c>
      <c r="AG10" s="120">
        <v>12</v>
      </c>
      <c r="AH10" s="119">
        <v>29</v>
      </c>
      <c r="AI10" s="119">
        <v>1</v>
      </c>
      <c r="AJ10" s="119">
        <v>26</v>
      </c>
      <c r="AK10" s="119">
        <v>1</v>
      </c>
      <c r="AL10" s="119"/>
      <c r="AM10" s="119"/>
      <c r="AN10" s="120">
        <v>55</v>
      </c>
      <c r="AO10" s="120">
        <v>2</v>
      </c>
      <c r="AP10" s="121">
        <v>569</v>
      </c>
      <c r="AQ10" s="121">
        <v>23</v>
      </c>
    </row>
    <row r="11" spans="1:43" ht="120" customHeight="1">
      <c r="A11" s="136">
        <v>5</v>
      </c>
      <c r="B11" s="134" t="s">
        <v>170</v>
      </c>
      <c r="C11" s="112" t="s">
        <v>219</v>
      </c>
      <c r="D11" s="115" t="s">
        <v>179</v>
      </c>
      <c r="E11" s="115" t="s">
        <v>178</v>
      </c>
      <c r="F11" s="116" t="s">
        <v>154</v>
      </c>
      <c r="G11" s="116" t="s">
        <v>155</v>
      </c>
      <c r="H11" s="117" t="s">
        <v>163</v>
      </c>
      <c r="I11" s="124" t="s">
        <v>176</v>
      </c>
      <c r="J11" s="119"/>
      <c r="K11" s="119"/>
      <c r="L11" s="119">
        <v>85</v>
      </c>
      <c r="M11" s="119">
        <v>3</v>
      </c>
      <c r="N11" s="119">
        <v>62</v>
      </c>
      <c r="O11" s="119">
        <v>2</v>
      </c>
      <c r="P11" s="119">
        <v>65</v>
      </c>
      <c r="Q11" s="119">
        <v>2</v>
      </c>
      <c r="R11" s="119">
        <v>83</v>
      </c>
      <c r="S11" s="119">
        <v>3</v>
      </c>
      <c r="T11" s="120">
        <v>295</v>
      </c>
      <c r="U11" s="120">
        <v>10</v>
      </c>
      <c r="V11" s="119">
        <v>62</v>
      </c>
      <c r="W11" s="119">
        <v>2</v>
      </c>
      <c r="X11" s="119">
        <v>76</v>
      </c>
      <c r="Y11" s="119">
        <v>3</v>
      </c>
      <c r="Z11" s="119">
        <v>73</v>
      </c>
      <c r="AA11" s="119">
        <v>3</v>
      </c>
      <c r="AB11" s="119">
        <v>74</v>
      </c>
      <c r="AC11" s="119">
        <v>3</v>
      </c>
      <c r="AD11" s="119">
        <v>49</v>
      </c>
      <c r="AE11" s="119">
        <v>2</v>
      </c>
      <c r="AF11" s="120">
        <v>334</v>
      </c>
      <c r="AG11" s="120">
        <v>13</v>
      </c>
      <c r="AH11" s="119">
        <v>66</v>
      </c>
      <c r="AI11" s="119">
        <v>2</v>
      </c>
      <c r="AJ11" s="119">
        <v>77</v>
      </c>
      <c r="AK11" s="119">
        <v>3</v>
      </c>
      <c r="AL11" s="119"/>
      <c r="AM11" s="119"/>
      <c r="AN11" s="120">
        <v>143</v>
      </c>
      <c r="AO11" s="120">
        <v>5</v>
      </c>
      <c r="AP11" s="121">
        <v>772</v>
      </c>
      <c r="AQ11" s="121">
        <v>28</v>
      </c>
    </row>
    <row r="12" spans="1:43" s="1" customFormat="1" ht="120" customHeight="1">
      <c r="A12" s="137">
        <v>6</v>
      </c>
      <c r="B12" s="135" t="s">
        <v>212</v>
      </c>
      <c r="C12" s="113" t="s">
        <v>218</v>
      </c>
      <c r="D12" s="125" t="s">
        <v>179</v>
      </c>
      <c r="E12" s="126" t="s">
        <v>156</v>
      </c>
      <c r="F12" s="127" t="s">
        <v>157</v>
      </c>
      <c r="G12" s="127" t="s">
        <v>158</v>
      </c>
      <c r="H12" s="128" t="s">
        <v>164</v>
      </c>
      <c r="I12" s="129" t="s">
        <v>175</v>
      </c>
      <c r="J12" s="130"/>
      <c r="K12" s="130"/>
      <c r="L12" s="130">
        <v>122</v>
      </c>
      <c r="M12" s="130">
        <v>4</v>
      </c>
      <c r="N12" s="130">
        <v>108</v>
      </c>
      <c r="O12" s="130">
        <v>4</v>
      </c>
      <c r="P12" s="130">
        <v>82</v>
      </c>
      <c r="Q12" s="130">
        <v>3</v>
      </c>
      <c r="R12" s="130">
        <v>88</v>
      </c>
      <c r="S12" s="130">
        <v>3</v>
      </c>
      <c r="T12" s="130">
        <v>400</v>
      </c>
      <c r="U12" s="130">
        <v>14</v>
      </c>
      <c r="V12" s="130">
        <v>77</v>
      </c>
      <c r="W12" s="130">
        <v>3</v>
      </c>
      <c r="X12" s="130">
        <v>74</v>
      </c>
      <c r="Y12" s="130">
        <v>3</v>
      </c>
      <c r="Z12" s="130">
        <v>76</v>
      </c>
      <c r="AA12" s="130">
        <v>3</v>
      </c>
      <c r="AB12" s="130">
        <v>70</v>
      </c>
      <c r="AC12" s="130">
        <v>3</v>
      </c>
      <c r="AD12" s="130">
        <v>90</v>
      </c>
      <c r="AE12" s="130">
        <v>4</v>
      </c>
      <c r="AF12" s="130">
        <v>387</v>
      </c>
      <c r="AG12" s="130">
        <v>16</v>
      </c>
      <c r="AH12" s="130">
        <v>53</v>
      </c>
      <c r="AI12" s="130">
        <v>2</v>
      </c>
      <c r="AJ12" s="130">
        <v>56</v>
      </c>
      <c r="AK12" s="130">
        <v>2</v>
      </c>
      <c r="AL12" s="130"/>
      <c r="AM12" s="130"/>
      <c r="AN12" s="130">
        <v>109</v>
      </c>
      <c r="AO12" s="130">
        <v>4</v>
      </c>
      <c r="AP12" s="130">
        <v>896</v>
      </c>
      <c r="AQ12" s="130">
        <v>34</v>
      </c>
    </row>
    <row r="13" spans="1:43" ht="12.75" customHeight="1">
      <c r="A13" s="30"/>
      <c r="B13" s="31"/>
      <c r="C13" s="114"/>
      <c r="D13" s="131"/>
      <c r="E13" s="132"/>
      <c r="F13" s="119"/>
      <c r="G13" s="119"/>
      <c r="H13" s="119"/>
      <c r="I13" s="119"/>
      <c r="J13" s="119"/>
      <c r="K13" s="119"/>
      <c r="L13" s="119">
        <f aca="true" t="shared" si="0" ref="L13:AQ13">SUM(L7:L12)</f>
        <v>467</v>
      </c>
      <c r="M13" s="119">
        <f t="shared" si="0"/>
        <v>17</v>
      </c>
      <c r="N13" s="119">
        <f t="shared" si="0"/>
        <v>402</v>
      </c>
      <c r="O13" s="119">
        <f t="shared" si="0"/>
        <v>14</v>
      </c>
      <c r="P13" s="119">
        <f t="shared" si="0"/>
        <v>383</v>
      </c>
      <c r="Q13" s="119">
        <f t="shared" si="0"/>
        <v>15</v>
      </c>
      <c r="R13" s="119">
        <f t="shared" si="0"/>
        <v>409</v>
      </c>
      <c r="S13" s="119">
        <f t="shared" si="0"/>
        <v>15</v>
      </c>
      <c r="T13" s="119">
        <f t="shared" si="0"/>
        <v>1661</v>
      </c>
      <c r="U13" s="119">
        <f t="shared" si="0"/>
        <v>61</v>
      </c>
      <c r="V13" s="119">
        <f t="shared" si="0"/>
        <v>348</v>
      </c>
      <c r="W13" s="119">
        <f t="shared" si="0"/>
        <v>13</v>
      </c>
      <c r="X13" s="119">
        <f t="shared" si="0"/>
        <v>380</v>
      </c>
      <c r="Y13" s="119">
        <f t="shared" si="0"/>
        <v>15</v>
      </c>
      <c r="Z13" s="119">
        <f t="shared" si="0"/>
        <v>345</v>
      </c>
      <c r="AA13" s="119">
        <f t="shared" si="0"/>
        <v>14</v>
      </c>
      <c r="AB13" s="119">
        <f t="shared" si="0"/>
        <v>394</v>
      </c>
      <c r="AC13" s="119">
        <f t="shared" si="0"/>
        <v>16</v>
      </c>
      <c r="AD13" s="119">
        <f t="shared" si="0"/>
        <v>332</v>
      </c>
      <c r="AE13" s="119">
        <f t="shared" si="0"/>
        <v>14</v>
      </c>
      <c r="AF13" s="119">
        <f t="shared" si="0"/>
        <v>1799</v>
      </c>
      <c r="AG13" s="119">
        <f t="shared" si="0"/>
        <v>72</v>
      </c>
      <c r="AH13" s="119">
        <f t="shared" si="0"/>
        <v>273</v>
      </c>
      <c r="AI13" s="119">
        <f t="shared" si="0"/>
        <v>11</v>
      </c>
      <c r="AJ13" s="119">
        <f t="shared" si="0"/>
        <v>275</v>
      </c>
      <c r="AK13" s="119">
        <f t="shared" si="0"/>
        <v>11</v>
      </c>
      <c r="AL13" s="119">
        <f t="shared" si="0"/>
        <v>0</v>
      </c>
      <c r="AM13" s="119">
        <f t="shared" si="0"/>
        <v>0</v>
      </c>
      <c r="AN13" s="119">
        <f t="shared" si="0"/>
        <v>548</v>
      </c>
      <c r="AO13" s="119">
        <f t="shared" si="0"/>
        <v>22</v>
      </c>
      <c r="AP13" s="119">
        <f t="shared" si="0"/>
        <v>4008</v>
      </c>
      <c r="AQ13" s="119">
        <f t="shared" si="0"/>
        <v>155</v>
      </c>
    </row>
    <row r="14" spans="1:43" ht="12.75" customHeight="1">
      <c r="A14" s="32"/>
      <c r="B14" s="33"/>
      <c r="C14" s="33"/>
      <c r="D14" s="133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138">
        <v>1782</v>
      </c>
      <c r="U14" s="138">
        <v>72</v>
      </c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8">
        <v>1925</v>
      </c>
      <c r="AG14" s="138">
        <v>86</v>
      </c>
      <c r="AH14" s="139"/>
      <c r="AI14" s="139"/>
      <c r="AJ14" s="139"/>
      <c r="AK14" s="139"/>
      <c r="AL14" s="139"/>
      <c r="AM14" s="139"/>
      <c r="AN14" s="138">
        <v>574</v>
      </c>
      <c r="AO14" s="138">
        <v>27</v>
      </c>
      <c r="AP14" s="140">
        <v>4281</v>
      </c>
      <c r="AQ14" s="140">
        <v>185</v>
      </c>
    </row>
    <row r="15" spans="1:43" ht="12.75" customHeight="1">
      <c r="A15" s="32"/>
      <c r="B15" s="33"/>
      <c r="C15" s="33"/>
      <c r="D15" s="3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346" t="s">
        <v>187</v>
      </c>
      <c r="U15" s="347"/>
      <c r="V15" s="347"/>
      <c r="W15" s="347"/>
      <c r="X15" s="347"/>
      <c r="Y15" s="347"/>
      <c r="Z15" s="347"/>
      <c r="AA15" s="347"/>
      <c r="AB15" s="347"/>
      <c r="AC15" s="347"/>
      <c r="AD15" s="347"/>
      <c r="AE15" s="347"/>
      <c r="AF15" s="347"/>
      <c r="AG15" s="347"/>
      <c r="AH15" s="347"/>
      <c r="AI15" s="347"/>
      <c r="AJ15" s="347"/>
      <c r="AK15" s="347"/>
      <c r="AL15" s="347"/>
      <c r="AM15" s="347"/>
      <c r="AN15" s="347"/>
      <c r="AO15" s="347"/>
      <c r="AP15" s="347"/>
      <c r="AQ15" s="348"/>
    </row>
    <row r="16" spans="1:43" ht="16.5" customHeight="1">
      <c r="A16" s="25"/>
      <c r="B16" s="35" t="s">
        <v>183</v>
      </c>
      <c r="C16" s="35"/>
      <c r="D16" s="35"/>
      <c r="E16" s="25"/>
      <c r="F16" s="36"/>
      <c r="G16" s="3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</row>
    <row r="17" spans="1:43" ht="12.75" customHeight="1">
      <c r="A17" s="25"/>
      <c r="B17" s="25"/>
      <c r="C17" s="25"/>
      <c r="D17" s="26"/>
      <c r="E17" s="36"/>
      <c r="F17" s="3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ht="12.75" customHeight="1">
      <c r="A18" s="144" t="s">
        <v>167</v>
      </c>
      <c r="B18" s="145"/>
      <c r="C18" s="25"/>
      <c r="D18" s="26"/>
      <c r="E18" s="36"/>
      <c r="F18" s="36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12.75" customHeight="1">
      <c r="A19" s="144" t="s">
        <v>168</v>
      </c>
      <c r="B19" s="145"/>
      <c r="C19" s="25"/>
      <c r="D19" s="26"/>
      <c r="E19" s="36"/>
      <c r="F19" s="36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</row>
    <row r="20" ht="12.75" customHeight="1"/>
    <row r="21" ht="12.75" customHeight="1"/>
    <row r="22" ht="12.75" customHeight="1"/>
    <row r="23" ht="15" customHeight="1"/>
    <row r="28" ht="12.75" customHeight="1"/>
  </sheetData>
  <sheetProtection password="DA94" sheet="1"/>
  <mergeCells count="13">
    <mergeCell ref="T15:AQ15"/>
    <mergeCell ref="J4:AQ4"/>
    <mergeCell ref="D4:D5"/>
    <mergeCell ref="AL1:AQ1"/>
    <mergeCell ref="A2:AP2"/>
    <mergeCell ref="I4:I5"/>
    <mergeCell ref="A4:A5"/>
    <mergeCell ref="B4:B5"/>
    <mergeCell ref="C4:C5"/>
    <mergeCell ref="E4:E5"/>
    <mergeCell ref="F4:F5"/>
    <mergeCell ref="G4:G5"/>
    <mergeCell ref="H4:H5"/>
  </mergeCells>
  <hyperlinks>
    <hyperlink ref="H9" r:id="rId1" display="SC125@yandex.ru"/>
    <hyperlink ref="H8" r:id="rId2" display="sc121_ir@mail.ru"/>
    <hyperlink ref="H7" r:id="rId3" display="sc117@mail.vega-int.ru"/>
    <hyperlink ref="H12" r:id="rId4" display="sc135@list.ru"/>
    <hyperlink ref="H11" r:id="rId5" display="s127@bk.ru"/>
    <hyperlink ref="H10" r:id="rId6" display="school_126@mail.ru"/>
    <hyperlink ref="I7" r:id="rId7" display="www.school117-snz.lact.ru/ "/>
  </hyperlinks>
  <printOptions/>
  <pageMargins left="0" right="0" top="0" bottom="0" header="0.5118110236220472" footer="0.5118110236220472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2013-02-06T04:11:20Z</cp:lastPrinted>
  <dcterms:created xsi:type="dcterms:W3CDTF">1996-10-08T23:32:33Z</dcterms:created>
  <dcterms:modified xsi:type="dcterms:W3CDTF">2013-06-07T10:40:03Z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