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ИТОГИ" sheetId="1" r:id="rId1"/>
    <sheet name="Победители" sheetId="2" r:id="rId2"/>
    <sheet name="PR-Jun" sheetId="3" r:id="rId3"/>
    <sheet name="PR-Dev" sheetId="4" r:id="rId4"/>
  </sheets>
  <definedNames/>
  <calcPr fullCalcOnLoad="1"/>
</workbook>
</file>

<file path=xl/sharedStrings.xml><?xml version="1.0" encoding="utf-8"?>
<sst xmlns="http://schemas.openxmlformats.org/spreadsheetml/2006/main" count="380" uniqueCount="241">
  <si>
    <t xml:space="preserve">   УПРАВЛЕНИЕ ОБРАЗОВАНИЯ АДМИНИСТРАЦИИ ГОРОДА СНЕЖИНСКА</t>
  </si>
  <si>
    <t>Президентские спортивные игры</t>
  </si>
  <si>
    <t>П Л А В А Н И Е</t>
  </si>
  <si>
    <t xml:space="preserve">        ПРОТОКОЛ СОРЕВНОВАНИЙ ЛИЧНО-КОМАНДНОГО ПЕРВЕНСТВА</t>
  </si>
  <si>
    <t>Место проведения:</t>
  </si>
  <si>
    <t>Бассейн "Урал"</t>
  </si>
  <si>
    <t xml:space="preserve">  Дата проведения:</t>
  </si>
  <si>
    <t>Температура воды:</t>
  </si>
  <si>
    <t>28 градусов</t>
  </si>
  <si>
    <t>ЮНОШИ</t>
  </si>
  <si>
    <t>№п/п</t>
  </si>
  <si>
    <t>Фамилия Имя</t>
  </si>
  <si>
    <t>Заплыв</t>
  </si>
  <si>
    <t>Дорожка</t>
  </si>
  <si>
    <t>МБОУ №</t>
  </si>
  <si>
    <t>Результат</t>
  </si>
  <si>
    <t>Место</t>
  </si>
  <si>
    <t>МБОУ</t>
  </si>
  <si>
    <t>Командный результат</t>
  </si>
  <si>
    <t>Командное</t>
  </si>
  <si>
    <t>всех уч-ов</t>
  </si>
  <si>
    <t>зачётных</t>
  </si>
  <si>
    <t>место</t>
  </si>
  <si>
    <t>Показатели командных результатов</t>
  </si>
  <si>
    <t>у юношей</t>
  </si>
  <si>
    <t>1998-1999 годов рождения</t>
  </si>
  <si>
    <t>у девушек</t>
  </si>
  <si>
    <t>ДЕВУШКИ</t>
  </si>
  <si>
    <t xml:space="preserve">          "ЛЮБИМОМУ ГОРОДУ - НАШИ РЕКОРДЫ!"</t>
  </si>
  <si>
    <r>
      <rPr>
        <i/>
        <sz val="11"/>
        <color indexed="8"/>
        <rFont val="Monotype Corsiva"/>
        <family val="4"/>
      </rPr>
      <t>"</t>
    </r>
    <r>
      <rPr>
        <i/>
        <sz val="14"/>
        <color indexed="8"/>
        <rFont val="Monotype Corsiva"/>
        <family val="4"/>
      </rPr>
      <t>ЛЮБИМОМУ ГОРОДУ - НАШИ РЕКОРДЫ!"</t>
    </r>
  </si>
  <si>
    <t>Девушки</t>
  </si>
  <si>
    <t>Юноши</t>
  </si>
  <si>
    <t>Эстафета 10 х 50м.</t>
  </si>
  <si>
    <t>Эстафета</t>
  </si>
  <si>
    <t>Сумма мест</t>
  </si>
  <si>
    <t>командное</t>
  </si>
  <si>
    <t>10 х 50м.</t>
  </si>
  <si>
    <t>МЕСТО</t>
  </si>
  <si>
    <t xml:space="preserve"> (мин. сек.)</t>
  </si>
  <si>
    <t>(место)</t>
  </si>
  <si>
    <t xml:space="preserve">Главный судья Спартакиады: ____________  Гессель Т.Т. </t>
  </si>
  <si>
    <t xml:space="preserve">  IX Спартакиада школьников общеобразовательных учреждений</t>
  </si>
  <si>
    <t>МБОУ   №</t>
  </si>
  <si>
    <t xml:space="preserve">Итоговые результаты командного первенства </t>
  </si>
  <si>
    <t>Главный секретарь: ___________ Шаров В.М.</t>
  </si>
  <si>
    <t xml:space="preserve">          Бассейн "Урал"</t>
  </si>
  <si>
    <t xml:space="preserve">                   28 градусов</t>
  </si>
  <si>
    <t xml:space="preserve"> г. Снежинск                                                                                                                                             9-11 апреля 2013 г.</t>
  </si>
  <si>
    <t>Занятое место</t>
  </si>
  <si>
    <t>1 место</t>
  </si>
  <si>
    <t>2 место</t>
  </si>
  <si>
    <t>3 место</t>
  </si>
  <si>
    <t xml:space="preserve">                IX Спартакиада школьников общеобразовательных учреждений</t>
  </si>
  <si>
    <t xml:space="preserve">                        Президентские спортивные игры</t>
  </si>
  <si>
    <t>Главный секретарь:  ____________ / Шаров В.М.</t>
  </si>
  <si>
    <t>Главный судья Спартакиады: ________________/Гессель Т.Т.</t>
  </si>
  <si>
    <t xml:space="preserve">                 УПРАВЛЕНИЕ ОБРАЗОВАНИЯ АДМИНИСТРАЦИИ ГОРОДА СНЕЖИНСКА</t>
  </si>
  <si>
    <t xml:space="preserve">                           "ЛЮБИМОМУ ГОРОДУ - НАШИ РЕКОРДЫ!"</t>
  </si>
  <si>
    <t xml:space="preserve">                                                                Личное первенство:</t>
  </si>
  <si>
    <r>
      <t xml:space="preserve">                                    </t>
    </r>
    <r>
      <rPr>
        <sz val="11"/>
        <color indexed="8"/>
        <rFont val="Arial"/>
        <family val="2"/>
      </rPr>
      <t>личного и командного первенства по плаванию</t>
    </r>
  </si>
  <si>
    <t xml:space="preserve">                                           РЕЗУЛЬТАТЫ  СОРЕВНОВАНИЙ</t>
  </si>
  <si>
    <t xml:space="preserve">                                                          Юноши:     (дистанция 50 м.)</t>
  </si>
  <si>
    <t xml:space="preserve">                                                          Девушки:     (дистанция 50 м.)</t>
  </si>
  <si>
    <t>11-12 апреля 2013 г.</t>
  </si>
  <si>
    <t xml:space="preserve">           11-12 апреля 2013г.</t>
  </si>
  <si>
    <t>Шагров Иван</t>
  </si>
  <si>
    <t xml:space="preserve">Рудченко Дмитрий </t>
  </si>
  <si>
    <t>Косолапов Евгений</t>
  </si>
  <si>
    <t>Голышев Макар</t>
  </si>
  <si>
    <t>Абдракипов Дмитрий</t>
  </si>
  <si>
    <t>Студенников Максим</t>
  </si>
  <si>
    <t>Поляков Артём</t>
  </si>
  <si>
    <t>Богатырёв Владислав</t>
  </si>
  <si>
    <t>Зверева Анна</t>
  </si>
  <si>
    <t>Числова Полина</t>
  </si>
  <si>
    <t>Тюрина Юлия</t>
  </si>
  <si>
    <t>Маленко Алиса</t>
  </si>
  <si>
    <t>Базуева Полина</t>
  </si>
  <si>
    <t>Фролова Анастасия</t>
  </si>
  <si>
    <t>Каширина Мария</t>
  </si>
  <si>
    <t>Попугаева Арина</t>
  </si>
  <si>
    <t>Ситникова Анастасия</t>
  </si>
  <si>
    <t>Макаров Захар</t>
  </si>
  <si>
    <t>Гребёнкин Григорий</t>
  </si>
  <si>
    <t>Халитов Богдан</t>
  </si>
  <si>
    <t>Смирнов Данил</t>
  </si>
  <si>
    <t>Волхонский Владислав</t>
  </si>
  <si>
    <t>Пролубщиков Максим</t>
  </si>
  <si>
    <t>Николаев Даниил</t>
  </si>
  <si>
    <t>Бахтин Денис</t>
  </si>
  <si>
    <t>Шалыгина Анастасия</t>
  </si>
  <si>
    <t>Сатонина Алёна</t>
  </si>
  <si>
    <t>Вальшина Алина</t>
  </si>
  <si>
    <t>Халитова Вероника</t>
  </si>
  <si>
    <t>Коломейко Анастасия</t>
  </si>
  <si>
    <t>Кривоногова Алиса</t>
  </si>
  <si>
    <t>Коротаева Анастасия</t>
  </si>
  <si>
    <t>Закутнева Екатерина</t>
  </si>
  <si>
    <t>Баронина Зоя</t>
  </si>
  <si>
    <t>Алпатова Виктория</t>
  </si>
  <si>
    <t>Конюшенко Марина</t>
  </si>
  <si>
    <t>Чернявский Богдан</t>
  </si>
  <si>
    <t>Шарапов Кирилл</t>
  </si>
  <si>
    <t>Андреев Степан</t>
  </si>
  <si>
    <t>Завадский Андрей</t>
  </si>
  <si>
    <t>Найченко Максим</t>
  </si>
  <si>
    <t>Щербаков Николай</t>
  </si>
  <si>
    <t>Отставнов Сергей</t>
  </si>
  <si>
    <t>Петрачков Николай</t>
  </si>
  <si>
    <t>Волнушкина Анастасия</t>
  </si>
  <si>
    <t>Горбатова Елена</t>
  </si>
  <si>
    <t>Дятлова Дарья</t>
  </si>
  <si>
    <t>Слободенюкова Арина</t>
  </si>
  <si>
    <t>Тимакова Маргарита</t>
  </si>
  <si>
    <t>Шибакова Юля</t>
  </si>
  <si>
    <t>Козерук Андрей</t>
  </si>
  <si>
    <t>Сучков Иван</t>
  </si>
  <si>
    <t>Устинов Сева</t>
  </si>
  <si>
    <t>Туркин Сева</t>
  </si>
  <si>
    <t>Потёмин Дмитртий</t>
  </si>
  <si>
    <t>Пакулев Александр</t>
  </si>
  <si>
    <t>Новгородцев Дмитрий</t>
  </si>
  <si>
    <t>Канов Степан</t>
  </si>
  <si>
    <t>Савин Валентин</t>
  </si>
  <si>
    <t>Востротин Артём</t>
  </si>
  <si>
    <t>Тюлин Максим</t>
  </si>
  <si>
    <t>Машков Денис</t>
  </si>
  <si>
    <t>Березин Андрей</t>
  </si>
  <si>
    <t>Дутчак Иван</t>
  </si>
  <si>
    <t>Смирнов Игорь</t>
  </si>
  <si>
    <t>Родионов Вячеслав</t>
  </si>
  <si>
    <t>Брусницин Данил</t>
  </si>
  <si>
    <t>Веселова Мария</t>
  </si>
  <si>
    <t>Тимашкова Евгения</t>
  </si>
  <si>
    <t>Селиванов Валерий</t>
  </si>
  <si>
    <t xml:space="preserve">    11-12 апреля 2013 г.</t>
  </si>
  <si>
    <t xml:space="preserve">    Бассейн "Урал"</t>
  </si>
  <si>
    <t xml:space="preserve">    28 градусов</t>
  </si>
  <si>
    <t xml:space="preserve">  Президентские спортивные игры</t>
  </si>
  <si>
    <t>Mайер Даша</t>
  </si>
  <si>
    <t>Сулейманов Вадим</t>
  </si>
  <si>
    <t>Коренюгин Андрей</t>
  </si>
  <si>
    <t>Каковина Маргарита</t>
  </si>
  <si>
    <t>Гайнутдинова Регина</t>
  </si>
  <si>
    <t>Аглюлина Эля</t>
  </si>
  <si>
    <t>Халикова Карина</t>
  </si>
  <si>
    <t>Алексеева Анастасия</t>
  </si>
  <si>
    <t>Зубков Данил</t>
  </si>
  <si>
    <t>Коваль Дмитрий</t>
  </si>
  <si>
    <t>Кравченко Глеб</t>
  </si>
  <si>
    <t>Мельник Матвей</t>
  </si>
  <si>
    <t>Павленко Михаил</t>
  </si>
  <si>
    <t>Ворончихин Виктор</t>
  </si>
  <si>
    <t>Белёв Григорий</t>
  </si>
  <si>
    <t>Исаков Николай</t>
  </si>
  <si>
    <t>Никулин Дмитрий</t>
  </si>
  <si>
    <t>Дресвянкин Павел</t>
  </si>
  <si>
    <t>Никитин Маским</t>
  </si>
  <si>
    <t>Горнов Арсений</t>
  </si>
  <si>
    <t>Шалыгин Евгений</t>
  </si>
  <si>
    <t>Гавазюк Надежда</t>
  </si>
  <si>
    <t>Мосеева Анастасия</t>
  </si>
  <si>
    <t>Семёнова Мария</t>
  </si>
  <si>
    <t>Бочкова Кристина</t>
  </si>
  <si>
    <t>Шарыгина Анастасия</t>
  </si>
  <si>
    <t>Чепина Татьяна</t>
  </si>
  <si>
    <t>Бездетнова Полина</t>
  </si>
  <si>
    <t>Забелина Екатерина</t>
  </si>
  <si>
    <t>Начётова Ангелина</t>
  </si>
  <si>
    <t>6</t>
  </si>
  <si>
    <t>1</t>
  </si>
  <si>
    <t>2</t>
  </si>
  <si>
    <t>3</t>
  </si>
  <si>
    <t>4</t>
  </si>
  <si>
    <t>5</t>
  </si>
  <si>
    <t>4 штрафа</t>
  </si>
  <si>
    <t>7  штрафов</t>
  </si>
  <si>
    <t>нет штрафа</t>
  </si>
  <si>
    <t>1 штраф</t>
  </si>
  <si>
    <t>8</t>
  </si>
  <si>
    <t>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</si>
  <si>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</si>
  <si>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</si>
  <si>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</si>
  <si>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</si>
  <si>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</si>
  <si>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</si>
  <si>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</si>
  <si>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</si>
  <si>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</si>
  <si>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</si>
  <si>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</si>
  <si>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</si>
  <si>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</si>
  <si>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</si>
  <si>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</si>
  <si>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</si>
  <si>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</si>
  <si>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</si>
  <si>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</si>
  <si>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</si>
  <si>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</si>
  <si>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</si>
  <si>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</si>
  <si>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</si>
  <si>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</si>
  <si>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</si>
  <si>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</si>
  <si>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</si>
  <si>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</si>
  <si>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</si>
  <si>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</si>
  <si>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</si>
  <si>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</si>
  <si>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</si>
  <si>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</si>
  <si>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</si>
  <si>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</si>
  <si>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</si>
  <si>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</si>
  <si>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</si>
  <si>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</si>
  <si>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7</t>
  </si>
  <si>
    <t>31</t>
  </si>
  <si>
    <t xml:space="preserve">                                 УПРАВЛЕНИЕ ОБРАЗОВАНИЯ АДМИНИСТРАЦИИ ГОРОДА СНЕЖИНСКА</t>
  </si>
  <si>
    <t xml:space="preserve">                         IX Спартакиада школьников общеобразовательных учреждений </t>
  </si>
  <si>
    <t xml:space="preserve">                                   П Л А В А Н И Е </t>
  </si>
  <si>
    <t xml:space="preserve">                              Президентские спортивные игры</t>
  </si>
  <si>
    <t xml:space="preserve">   ПРОТОКОЛ  СОРЕВНОВАНИЙ  КОМАНДНОГО ПЕРВЕНСТВА</t>
  </si>
  <si>
    <t xml:space="preserve">Югов Сергей </t>
  </si>
  <si>
    <t xml:space="preserve">Исаева Елизавета </t>
  </si>
  <si>
    <t>Василенко Елизавет</t>
  </si>
  <si>
    <t xml:space="preserve">Сыскова Ксения </t>
  </si>
  <si>
    <t xml:space="preserve">Ермакова Мария </t>
  </si>
  <si>
    <t xml:space="preserve">Усова Алёна </t>
  </si>
  <si>
    <t xml:space="preserve">Гончарова Настя </t>
  </si>
  <si>
    <t xml:space="preserve">Лупынина Ксения </t>
  </si>
  <si>
    <r>
      <t>Мухамедшина Маль</t>
    </r>
    <r>
      <rPr>
        <sz val="10"/>
        <rFont val="Arial"/>
        <family val="2"/>
      </rPr>
      <t>вина</t>
    </r>
  </si>
  <si>
    <t>н/я</t>
  </si>
  <si>
    <t>штраф.вр.</t>
  </si>
  <si>
    <t>н/у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</si>
</sst>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  <numFmt numFmtId="165" formatCode="[$-F400]h:mm:ss\ AM/PM"/>
    <numFmt numFmtId="166" formatCode="mm:ss.0;@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Tahoma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i/>
      <sz val="11"/>
      <color indexed="8"/>
      <name val="Monotype Corsiva"/>
      <family val="4"/>
    </font>
    <font>
      <i/>
      <sz val="14"/>
      <color indexed="8"/>
      <name val="Monotype Corsiva"/>
      <family val="4"/>
    </font>
    <font>
      <b/>
      <sz val="11"/>
      <color indexed="8"/>
      <name val="Arial"/>
      <family val="2"/>
    </font>
    <font>
      <i/>
      <sz val="16"/>
      <name val="Monotype Corsiva"/>
      <family val="4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i/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30"/>
      <name val="Arial"/>
      <family val="2"/>
    </font>
    <font>
      <b/>
      <sz val="11"/>
      <color indexed="36"/>
      <name val="Arial"/>
      <family val="2"/>
    </font>
    <font>
      <b/>
      <sz val="11"/>
      <color indexed="30"/>
      <name val="Calibri"/>
      <family val="2"/>
    </font>
    <font>
      <b/>
      <sz val="11"/>
      <color indexed="17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z val="11"/>
      <color indexed="36"/>
      <name val="Arial"/>
      <family val="2"/>
    </font>
    <font>
      <sz val="11"/>
      <color indexed="40"/>
      <name val="Calibri"/>
      <family val="2"/>
    </font>
    <font>
      <sz val="9"/>
      <name val="Arial"/>
      <family val="2"/>
    </font>
    <font>
      <sz val="18"/>
      <name val="Arial"/>
      <family val="2"/>
    </font>
    <font>
      <b/>
      <sz val="20"/>
      <color indexed="10"/>
      <name val="Arial"/>
      <family val="2"/>
    </font>
    <font>
      <b/>
      <sz val="20"/>
      <color indexed="30"/>
      <name val="Arial"/>
      <family val="2"/>
    </font>
    <font>
      <b/>
      <sz val="2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b/>
      <sz val="11"/>
      <color rgb="FF00B050"/>
      <name val="Arial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b/>
      <sz val="20"/>
      <color rgb="FF0070C0"/>
      <name val="Arial"/>
      <family val="2"/>
    </font>
    <font>
      <b/>
      <sz val="20"/>
      <color rgb="FF00B050"/>
      <name val="Arial"/>
      <family val="2"/>
    </font>
    <font>
      <sz val="11"/>
      <color rgb="FF00B0F0"/>
      <name val="Calibri"/>
      <family val="2"/>
    </font>
    <font>
      <b/>
      <sz val="11"/>
      <color rgb="FF7030A0"/>
      <name val="Arial"/>
      <family val="2"/>
    </font>
    <font>
      <b/>
      <sz val="11"/>
      <color rgb="FF0070C0"/>
      <name val="Arial"/>
      <family val="2"/>
    </font>
    <font>
      <b/>
      <sz val="11"/>
      <color rgb="FF0070C0"/>
      <name val="Calibri"/>
      <family val="2"/>
    </font>
    <font>
      <b/>
      <sz val="11"/>
      <color rgb="FFFF0000"/>
      <name val="Arial"/>
      <family val="2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  <font>
      <sz val="11"/>
      <color rgb="FF7030A0"/>
      <name val="Arial"/>
      <family val="2"/>
    </font>
    <font>
      <b/>
      <sz val="11"/>
      <color rgb="FF00B050"/>
      <name val="Calibri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Monotype Corsiva"/>
      <family val="4"/>
    </font>
    <font>
      <i/>
      <sz val="11"/>
      <color theme="1"/>
      <name val="Monotype Corsiva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/>
      <bottom style="thin"/>
    </border>
  </borders>
  <cellStyleXfs count="61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82">
    <xf numFmtId="165" fontId="0" fillId="0" borderId="0" xfId="0" applyFont="1" applyAlignment="1">
      <alignment/>
    </xf>
    <xf numFmtId="165" fontId="0" fillId="0" borderId="0" xfId="0" applyFill="1" applyAlignment="1">
      <alignment vertical="center"/>
    </xf>
    <xf numFmtId="165" fontId="2" fillId="0" borderId="0" xfId="0" applyFont="1" applyFill="1" applyAlignment="1">
      <alignment horizontal="right" vertical="center"/>
    </xf>
    <xf numFmtId="165" fontId="7" fillId="0" borderId="0" xfId="0" applyFont="1" applyFill="1" applyAlignment="1">
      <alignment vertical="center"/>
    </xf>
    <xf numFmtId="164" fontId="2" fillId="33" borderId="10" xfId="0" applyNumberFormat="1" applyFont="1" applyFill="1" applyBorder="1" applyAlignment="1">
      <alignment horizontal="center" vertical="center"/>
    </xf>
    <xf numFmtId="165" fontId="68" fillId="0" borderId="11" xfId="0" applyFont="1" applyBorder="1" applyAlignment="1">
      <alignment horizontal="center" vertical="center"/>
    </xf>
    <xf numFmtId="165" fontId="68" fillId="0" borderId="0" xfId="0" applyFont="1" applyAlignment="1">
      <alignment/>
    </xf>
    <xf numFmtId="165" fontId="68" fillId="0" borderId="0" xfId="0" applyFont="1" applyAlignment="1">
      <alignment horizontal="center" vertical="center"/>
    </xf>
    <xf numFmtId="165" fontId="2" fillId="0" borderId="0" xfId="0" applyFont="1" applyFill="1" applyAlignment="1">
      <alignment horizontal="center" vertical="center"/>
    </xf>
    <xf numFmtId="165" fontId="68" fillId="0" borderId="0" xfId="0" applyFont="1" applyAlignment="1">
      <alignment vertical="center"/>
    </xf>
    <xf numFmtId="165" fontId="14" fillId="0" borderId="0" xfId="0" applyFont="1" applyFill="1" applyAlignment="1">
      <alignment horizontal="center" vertical="center"/>
    </xf>
    <xf numFmtId="165" fontId="7" fillId="0" borderId="0" xfId="0" applyFont="1" applyFill="1" applyAlignment="1">
      <alignment horizontal="left" vertical="center"/>
    </xf>
    <xf numFmtId="165" fontId="3" fillId="0" borderId="0" xfId="0" applyFont="1" applyFill="1" applyAlignment="1">
      <alignment horizontal="left" vertical="center"/>
    </xf>
    <xf numFmtId="165" fontId="69" fillId="0" borderId="11" xfId="0" applyFont="1" applyBorder="1" applyAlignment="1">
      <alignment horizontal="center" vertical="center"/>
    </xf>
    <xf numFmtId="165" fontId="70" fillId="0" borderId="11" xfId="0" applyFont="1" applyBorder="1" applyAlignment="1">
      <alignment horizontal="center" vertical="center"/>
    </xf>
    <xf numFmtId="165" fontId="71" fillId="0" borderId="0" xfId="0" applyFont="1" applyAlignment="1">
      <alignment vertical="center"/>
    </xf>
    <xf numFmtId="165" fontId="71" fillId="0" borderId="0" xfId="0" applyFont="1" applyAlignment="1">
      <alignment/>
    </xf>
    <xf numFmtId="165" fontId="71" fillId="0" borderId="0" xfId="0" applyFont="1" applyAlignment="1">
      <alignment horizontal="center" vertical="center"/>
    </xf>
    <xf numFmtId="165" fontId="71" fillId="0" borderId="0" xfId="0" applyFont="1" applyAlignment="1">
      <alignment horizontal="left" vertical="center"/>
    </xf>
    <xf numFmtId="165" fontId="71" fillId="0" borderId="11" xfId="0" applyFont="1" applyBorder="1" applyAlignment="1">
      <alignment horizontal="center" vertical="center"/>
    </xf>
    <xf numFmtId="165" fontId="71" fillId="0" borderId="0" xfId="0" applyFont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/>
    </xf>
    <xf numFmtId="49" fontId="3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49" fontId="3" fillId="33" borderId="18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9" fontId="3" fillId="33" borderId="20" xfId="0" applyNumberFormat="1" applyFont="1" applyFill="1" applyBorder="1" applyAlignment="1">
      <alignment horizontal="center" vertical="center"/>
    </xf>
    <xf numFmtId="1" fontId="72" fillId="0" borderId="11" xfId="0" applyNumberFormat="1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/>
    </xf>
    <xf numFmtId="166" fontId="3" fillId="33" borderId="11" xfId="0" applyNumberFormat="1" applyFont="1" applyFill="1" applyBorder="1" applyAlignment="1">
      <alignment horizontal="center" vertical="center"/>
    </xf>
    <xf numFmtId="166" fontId="3" fillId="33" borderId="16" xfId="0" applyNumberFormat="1" applyFont="1" applyFill="1" applyBorder="1" applyAlignment="1">
      <alignment horizontal="center" vertical="center"/>
    </xf>
    <xf numFmtId="166" fontId="3" fillId="33" borderId="10" xfId="0" applyNumberFormat="1" applyFont="1" applyFill="1" applyBorder="1" applyAlignment="1">
      <alignment horizontal="center" vertical="center"/>
    </xf>
    <xf numFmtId="166" fontId="3" fillId="33" borderId="19" xfId="0" applyNumberFormat="1" applyFont="1" applyFill="1" applyBorder="1" applyAlignment="1">
      <alignment horizontal="center" vertical="center"/>
    </xf>
    <xf numFmtId="165" fontId="0" fillId="33" borderId="0" xfId="0" applyFill="1" applyAlignment="1">
      <alignment/>
    </xf>
    <xf numFmtId="2" fontId="0" fillId="33" borderId="0" xfId="0" applyNumberFormat="1" applyFill="1" applyAlignment="1">
      <alignment/>
    </xf>
    <xf numFmtId="165" fontId="7" fillId="33" borderId="0" xfId="0" applyFont="1" applyFill="1" applyAlignment="1">
      <alignment vertical="center"/>
    </xf>
    <xf numFmtId="165" fontId="68" fillId="33" borderId="11" xfId="0" applyFont="1" applyFill="1" applyBorder="1" applyAlignment="1">
      <alignment horizontal="center"/>
    </xf>
    <xf numFmtId="165" fontId="68" fillId="33" borderId="0" xfId="0" applyFont="1" applyFill="1" applyAlignment="1">
      <alignment/>
    </xf>
    <xf numFmtId="165" fontId="3" fillId="33" borderId="0" xfId="0" applyFont="1" applyFill="1" applyAlignment="1">
      <alignment/>
    </xf>
    <xf numFmtId="165" fontId="3" fillId="33" borderId="11" xfId="0" applyFont="1" applyFill="1" applyBorder="1" applyAlignment="1">
      <alignment horizontal="center"/>
    </xf>
    <xf numFmtId="165" fontId="3" fillId="33" borderId="11" xfId="0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165" fontId="26" fillId="33" borderId="0" xfId="0" applyFont="1" applyFill="1" applyAlignment="1">
      <alignment/>
    </xf>
    <xf numFmtId="166" fontId="6" fillId="33" borderId="10" xfId="0" applyNumberFormat="1" applyFont="1" applyFill="1" applyBorder="1" applyAlignment="1">
      <alignment horizontal="center" vertical="center"/>
    </xf>
    <xf numFmtId="165" fontId="26" fillId="33" borderId="0" xfId="0" applyFont="1" applyFill="1" applyAlignment="1">
      <alignment horizontal="center" vertical="center"/>
    </xf>
    <xf numFmtId="165" fontId="3" fillId="33" borderId="11" xfId="0" applyFont="1" applyFill="1" applyBorder="1" applyAlignment="1">
      <alignment horizontal="center" vertical="center"/>
    </xf>
    <xf numFmtId="49" fontId="3" fillId="33" borderId="20" xfId="0" applyNumberFormat="1" applyFont="1" applyFill="1" applyBorder="1" applyAlignment="1">
      <alignment horizontal="center"/>
    </xf>
    <xf numFmtId="49" fontId="3" fillId="33" borderId="21" xfId="0" applyNumberFormat="1" applyFont="1" applyFill="1" applyBorder="1" applyAlignment="1">
      <alignment horizontal="center"/>
    </xf>
    <xf numFmtId="49" fontId="3" fillId="33" borderId="19" xfId="0" applyNumberFormat="1" applyFont="1" applyFill="1" applyBorder="1" applyAlignment="1">
      <alignment horizontal="center"/>
    </xf>
    <xf numFmtId="49" fontId="3" fillId="33" borderId="19" xfId="0" applyNumberFormat="1" applyFont="1" applyFill="1" applyBorder="1" applyAlignment="1">
      <alignment/>
    </xf>
    <xf numFmtId="49" fontId="3" fillId="33" borderId="21" xfId="0" applyNumberFormat="1" applyFont="1" applyFill="1" applyBorder="1" applyAlignment="1">
      <alignment/>
    </xf>
    <xf numFmtId="165" fontId="26" fillId="33" borderId="14" xfId="0" applyFont="1" applyFill="1" applyBorder="1" applyAlignment="1">
      <alignment/>
    </xf>
    <xf numFmtId="49" fontId="3" fillId="33" borderId="20" xfId="0" applyNumberFormat="1" applyFont="1" applyFill="1" applyBorder="1" applyAlignment="1">
      <alignment/>
    </xf>
    <xf numFmtId="166" fontId="6" fillId="33" borderId="11" xfId="0" applyNumberFormat="1" applyFont="1" applyFill="1" applyBorder="1" applyAlignment="1">
      <alignment horizontal="center" vertical="center"/>
    </xf>
    <xf numFmtId="166" fontId="6" fillId="33" borderId="16" xfId="0" applyNumberFormat="1" applyFont="1" applyFill="1" applyBorder="1" applyAlignment="1">
      <alignment horizontal="center" vertical="center"/>
    </xf>
    <xf numFmtId="165" fontId="68" fillId="33" borderId="0" xfId="0" applyFont="1" applyFill="1" applyAlignment="1">
      <alignment vertical="center"/>
    </xf>
    <xf numFmtId="165" fontId="3" fillId="33" borderId="0" xfId="0" applyFont="1" applyFill="1" applyAlignment="1">
      <alignment vertical="center"/>
    </xf>
    <xf numFmtId="49" fontId="73" fillId="33" borderId="22" xfId="0" applyNumberFormat="1" applyFont="1" applyFill="1" applyBorder="1" applyAlignment="1">
      <alignment horizontal="center"/>
    </xf>
    <xf numFmtId="1" fontId="74" fillId="0" borderId="11" xfId="0" applyNumberFormat="1" applyFont="1" applyBorder="1" applyAlignment="1">
      <alignment horizontal="center" vertical="center"/>
    </xf>
    <xf numFmtId="1" fontId="75" fillId="0" borderId="11" xfId="0" applyNumberFormat="1" applyFont="1" applyBorder="1" applyAlignment="1">
      <alignment horizontal="center" vertical="center"/>
    </xf>
    <xf numFmtId="1" fontId="76" fillId="0" borderId="11" xfId="0" applyNumberFormat="1" applyFont="1" applyBorder="1" applyAlignment="1">
      <alignment horizontal="center" vertical="center"/>
    </xf>
    <xf numFmtId="1" fontId="77" fillId="0" borderId="11" xfId="0" applyNumberFormat="1" applyFont="1" applyBorder="1" applyAlignment="1">
      <alignment horizontal="center" vertical="center"/>
    </xf>
    <xf numFmtId="1" fontId="71" fillId="0" borderId="0" xfId="0" applyNumberFormat="1" applyFont="1" applyAlignment="1">
      <alignment horizontal="center" vertical="center"/>
    </xf>
    <xf numFmtId="1" fontId="71" fillId="0" borderId="0" xfId="0" applyNumberFormat="1" applyFont="1" applyBorder="1" applyAlignment="1">
      <alignment horizontal="center" vertical="center"/>
    </xf>
    <xf numFmtId="166" fontId="3" fillId="33" borderId="0" xfId="0" applyNumberFormat="1" applyFont="1" applyFill="1" applyBorder="1" applyAlignment="1">
      <alignment horizontal="center" vertical="center"/>
    </xf>
    <xf numFmtId="165" fontId="78" fillId="33" borderId="0" xfId="0" applyFont="1" applyFill="1" applyAlignment="1">
      <alignment/>
    </xf>
    <xf numFmtId="165" fontId="79" fillId="33" borderId="0" xfId="0" applyFont="1" applyFill="1" applyAlignment="1">
      <alignment/>
    </xf>
    <xf numFmtId="165" fontId="80" fillId="33" borderId="0" xfId="0" applyFont="1" applyFill="1" applyAlignment="1">
      <alignment/>
    </xf>
    <xf numFmtId="165" fontId="81" fillId="33" borderId="0" xfId="0" applyFont="1" applyFill="1" applyAlignment="1">
      <alignment/>
    </xf>
    <xf numFmtId="165" fontId="0" fillId="33" borderId="0" xfId="0" applyFill="1" applyAlignment="1">
      <alignment horizontal="center"/>
    </xf>
    <xf numFmtId="165" fontId="2" fillId="33" borderId="0" xfId="0" applyFont="1" applyFill="1" applyAlignment="1">
      <alignment vertical="center"/>
    </xf>
    <xf numFmtId="165" fontId="59" fillId="33" borderId="0" xfId="0" applyFont="1" applyFill="1" applyAlignment="1">
      <alignment/>
    </xf>
    <xf numFmtId="165" fontId="26" fillId="33" borderId="0" xfId="0" applyFont="1" applyFill="1" applyAlignment="1">
      <alignment vertical="center"/>
    </xf>
    <xf numFmtId="165" fontId="0" fillId="33" borderId="0" xfId="0" applyFill="1" applyAlignment="1">
      <alignment vertical="center"/>
    </xf>
    <xf numFmtId="165" fontId="2" fillId="33" borderId="0" xfId="0" applyFont="1" applyFill="1" applyAlignment="1">
      <alignment horizontal="right" vertical="center"/>
    </xf>
    <xf numFmtId="165" fontId="2" fillId="33" borderId="0" xfId="0" applyFont="1" applyFill="1" applyAlignment="1">
      <alignment horizontal="center" vertical="center"/>
    </xf>
    <xf numFmtId="165" fontId="71" fillId="33" borderId="11" xfId="0" applyFont="1" applyFill="1" applyBorder="1" applyAlignment="1">
      <alignment horizontal="center"/>
    </xf>
    <xf numFmtId="49" fontId="71" fillId="33" borderId="11" xfId="0" applyNumberFormat="1" applyFont="1" applyFill="1" applyBorder="1" applyAlignment="1">
      <alignment horizontal="center"/>
    </xf>
    <xf numFmtId="49" fontId="71" fillId="33" borderId="16" xfId="0" applyNumberFormat="1" applyFont="1" applyFill="1" applyBorder="1" applyAlignment="1">
      <alignment horizontal="center"/>
    </xf>
    <xf numFmtId="49" fontId="71" fillId="33" borderId="10" xfId="0" applyNumberFormat="1" applyFont="1" applyFill="1" applyBorder="1" applyAlignment="1">
      <alignment horizontal="center"/>
    </xf>
    <xf numFmtId="49" fontId="73" fillId="33" borderId="11" xfId="0" applyNumberFormat="1" applyFont="1" applyFill="1" applyBorder="1" applyAlignment="1">
      <alignment horizontal="center" vertical="center"/>
    </xf>
    <xf numFmtId="49" fontId="80" fillId="33" borderId="17" xfId="0" applyNumberFormat="1" applyFont="1" applyFill="1" applyBorder="1" applyAlignment="1">
      <alignment horizontal="center" vertical="center"/>
    </xf>
    <xf numFmtId="49" fontId="82" fillId="33" borderId="11" xfId="0" applyNumberFormat="1" applyFont="1" applyFill="1" applyBorder="1" applyAlignment="1">
      <alignment horizontal="center" vertical="center"/>
    </xf>
    <xf numFmtId="165" fontId="83" fillId="33" borderId="0" xfId="0" applyFont="1" applyFill="1" applyAlignment="1">
      <alignment/>
    </xf>
    <xf numFmtId="165" fontId="84" fillId="33" borderId="0" xfId="0" applyFont="1" applyFill="1" applyAlignment="1">
      <alignment/>
    </xf>
    <xf numFmtId="49" fontId="68" fillId="33" borderId="23" xfId="0" applyNumberFormat="1" applyFont="1" applyFill="1" applyBorder="1" applyAlignment="1">
      <alignment horizontal="center"/>
    </xf>
    <xf numFmtId="49" fontId="3" fillId="33" borderId="24" xfId="0" applyNumberFormat="1" applyFont="1" applyFill="1" applyBorder="1" applyAlignment="1">
      <alignment vertical="center" wrapText="1"/>
    </xf>
    <xf numFmtId="49" fontId="3" fillId="33" borderId="25" xfId="0" applyNumberFormat="1" applyFont="1" applyFill="1" applyBorder="1" applyAlignment="1">
      <alignment vertical="center" wrapText="1"/>
    </xf>
    <xf numFmtId="165" fontId="2" fillId="33" borderId="26" xfId="0" applyFont="1" applyFill="1" applyBorder="1" applyAlignment="1">
      <alignment horizontal="center" vertical="center"/>
    </xf>
    <xf numFmtId="49" fontId="68" fillId="33" borderId="27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vertical="center" wrapText="1"/>
    </xf>
    <xf numFmtId="49" fontId="3" fillId="33" borderId="28" xfId="0" applyNumberFormat="1" applyFont="1" applyFill="1" applyBorder="1" applyAlignment="1">
      <alignment vertical="center" wrapText="1"/>
    </xf>
    <xf numFmtId="165" fontId="2" fillId="33" borderId="29" xfId="0" applyFont="1" applyFill="1" applyBorder="1" applyAlignment="1">
      <alignment horizontal="center" vertical="center"/>
    </xf>
    <xf numFmtId="1" fontId="0" fillId="33" borderId="0" xfId="0" applyNumberFormat="1" applyFill="1" applyAlignment="1">
      <alignment/>
    </xf>
    <xf numFmtId="49" fontId="3" fillId="33" borderId="12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49" fontId="80" fillId="33" borderId="22" xfId="0" applyNumberFormat="1" applyFont="1" applyFill="1" applyBorder="1" applyAlignment="1">
      <alignment horizontal="center"/>
    </xf>
    <xf numFmtId="49" fontId="82" fillId="33" borderId="22" xfId="0" applyNumberFormat="1" applyFont="1" applyFill="1" applyBorder="1" applyAlignment="1">
      <alignment horizontal="center"/>
    </xf>
    <xf numFmtId="49" fontId="68" fillId="33" borderId="30" xfId="0" applyNumberFormat="1" applyFont="1" applyFill="1" applyBorder="1" applyAlignment="1">
      <alignment horizontal="center"/>
    </xf>
    <xf numFmtId="49" fontId="3" fillId="33" borderId="31" xfId="0" applyNumberFormat="1" applyFont="1" applyFill="1" applyBorder="1" applyAlignment="1">
      <alignment vertical="center" wrapText="1"/>
    </xf>
    <xf numFmtId="49" fontId="3" fillId="33" borderId="32" xfId="0" applyNumberFormat="1" applyFont="1" applyFill="1" applyBorder="1" applyAlignment="1">
      <alignment vertical="center" wrapText="1"/>
    </xf>
    <xf numFmtId="49" fontId="3" fillId="33" borderId="14" xfId="0" applyNumberFormat="1" applyFont="1" applyFill="1" applyBorder="1" applyAlignment="1">
      <alignment horizontal="center"/>
    </xf>
    <xf numFmtId="49" fontId="6" fillId="33" borderId="33" xfId="0" applyNumberFormat="1" applyFont="1" applyFill="1" applyBorder="1" applyAlignment="1">
      <alignment horizontal="center"/>
    </xf>
    <xf numFmtId="165" fontId="68" fillId="33" borderId="0" xfId="0" applyFont="1" applyFill="1" applyAlignment="1">
      <alignment horizontal="center"/>
    </xf>
    <xf numFmtId="165" fontId="68" fillId="33" borderId="0" xfId="0" applyFont="1" applyFill="1" applyAlignment="1">
      <alignment horizontal="center" vertical="center"/>
    </xf>
    <xf numFmtId="165" fontId="68" fillId="33" borderId="11" xfId="0" applyFont="1" applyFill="1" applyBorder="1" applyAlignment="1">
      <alignment horizontal="center" vertical="center"/>
    </xf>
    <xf numFmtId="49" fontId="68" fillId="33" borderId="20" xfId="0" applyNumberFormat="1" applyFont="1" applyFill="1" applyBorder="1" applyAlignment="1">
      <alignment horizontal="center"/>
    </xf>
    <xf numFmtId="49" fontId="68" fillId="33" borderId="21" xfId="0" applyNumberFormat="1" applyFont="1" applyFill="1" applyBorder="1" applyAlignment="1">
      <alignment horizontal="center"/>
    </xf>
    <xf numFmtId="49" fontId="80" fillId="33" borderId="10" xfId="0" applyNumberFormat="1" applyFont="1" applyFill="1" applyBorder="1" applyAlignment="1">
      <alignment horizontal="center" vertical="center"/>
    </xf>
    <xf numFmtId="49" fontId="68" fillId="33" borderId="19" xfId="0" applyNumberFormat="1" applyFont="1" applyFill="1" applyBorder="1" applyAlignment="1">
      <alignment horizontal="center"/>
    </xf>
    <xf numFmtId="49" fontId="73" fillId="33" borderId="17" xfId="0" applyNumberFormat="1" applyFont="1" applyFill="1" applyBorder="1" applyAlignment="1">
      <alignment horizontal="center" vertical="center"/>
    </xf>
    <xf numFmtId="49" fontId="82" fillId="33" borderId="16" xfId="0" applyNumberFormat="1" applyFont="1" applyFill="1" applyBorder="1" applyAlignment="1">
      <alignment horizontal="center" vertical="center"/>
    </xf>
    <xf numFmtId="49" fontId="85" fillId="33" borderId="21" xfId="0" applyNumberFormat="1" applyFont="1" applyFill="1" applyBorder="1" applyAlignment="1">
      <alignment horizontal="center"/>
    </xf>
    <xf numFmtId="49" fontId="85" fillId="33" borderId="19" xfId="0" applyNumberFormat="1" applyFont="1" applyFill="1" applyBorder="1" applyAlignment="1">
      <alignment horizontal="center"/>
    </xf>
    <xf numFmtId="165" fontId="73" fillId="33" borderId="0" xfId="0" applyFont="1" applyFill="1" applyAlignment="1">
      <alignment/>
    </xf>
    <xf numFmtId="165" fontId="86" fillId="33" borderId="0" xfId="0" applyFont="1" applyFill="1" applyAlignment="1">
      <alignment/>
    </xf>
    <xf numFmtId="1" fontId="0" fillId="33" borderId="0" xfId="0" applyNumberFormat="1" applyFill="1" applyAlignment="1">
      <alignment horizontal="center"/>
    </xf>
    <xf numFmtId="49" fontId="87" fillId="33" borderId="22" xfId="0" applyNumberFormat="1" applyFont="1" applyFill="1" applyBorder="1" applyAlignment="1">
      <alignment horizontal="center"/>
    </xf>
    <xf numFmtId="49" fontId="82" fillId="33" borderId="33" xfId="0" applyNumberFormat="1" applyFont="1" applyFill="1" applyBorder="1" applyAlignment="1">
      <alignment horizontal="center"/>
    </xf>
    <xf numFmtId="166" fontId="33" fillId="0" borderId="11" xfId="0" applyNumberFormat="1" applyFont="1" applyBorder="1" applyAlignment="1">
      <alignment horizontal="center" vertical="center"/>
    </xf>
    <xf numFmtId="164" fontId="33" fillId="0" borderId="11" xfId="0" applyNumberFormat="1" applyFont="1" applyBorder="1" applyAlignment="1">
      <alignment horizontal="center" vertical="center"/>
    </xf>
    <xf numFmtId="165" fontId="68" fillId="33" borderId="16" xfId="0" applyFont="1" applyFill="1" applyBorder="1" applyAlignment="1">
      <alignment horizontal="center"/>
    </xf>
    <xf numFmtId="165" fontId="68" fillId="0" borderId="21" xfId="0" applyFont="1" applyBorder="1" applyAlignment="1">
      <alignment horizontal="center" vertical="center" wrapText="1"/>
    </xf>
    <xf numFmtId="165" fontId="68" fillId="0" borderId="10" xfId="0" applyFont="1" applyBorder="1" applyAlignment="1">
      <alignment horizontal="center" vertical="center" wrapText="1"/>
    </xf>
    <xf numFmtId="165" fontId="87" fillId="0" borderId="20" xfId="0" applyFont="1" applyBorder="1" applyAlignment="1">
      <alignment horizontal="center" vertical="center"/>
    </xf>
    <xf numFmtId="165" fontId="87" fillId="0" borderId="21" xfId="0" applyFont="1" applyBorder="1" applyAlignment="1">
      <alignment horizontal="center" vertical="center"/>
    </xf>
    <xf numFmtId="165" fontId="87" fillId="0" borderId="10" xfId="0" applyFont="1" applyBorder="1" applyAlignment="1">
      <alignment horizontal="center" vertical="center"/>
    </xf>
    <xf numFmtId="165" fontId="88" fillId="0" borderId="20" xfId="0" applyFont="1" applyBorder="1" applyAlignment="1">
      <alignment horizontal="center" vertical="center" wrapText="1"/>
    </xf>
    <xf numFmtId="165" fontId="88" fillId="0" borderId="21" xfId="0" applyFont="1" applyBorder="1" applyAlignment="1">
      <alignment horizontal="center" vertical="center" wrapText="1"/>
    </xf>
    <xf numFmtId="165" fontId="88" fillId="0" borderId="10" xfId="0" applyFont="1" applyBorder="1" applyAlignment="1">
      <alignment horizontal="center" vertical="center" wrapText="1"/>
    </xf>
    <xf numFmtId="165" fontId="3" fillId="0" borderId="0" xfId="0" applyNumberFormat="1" applyFont="1" applyFill="1" applyAlignment="1">
      <alignment horizontal="left" vertical="center"/>
    </xf>
    <xf numFmtId="165" fontId="68" fillId="0" borderId="0" xfId="0" applyFont="1" applyAlignment="1">
      <alignment horizontal="left" vertical="center"/>
    </xf>
    <xf numFmtId="165" fontId="88" fillId="0" borderId="34" xfId="0" applyFont="1" applyBorder="1" applyAlignment="1">
      <alignment horizontal="center" vertical="center"/>
    </xf>
    <xf numFmtId="165" fontId="88" fillId="0" borderId="35" xfId="0" applyFont="1" applyBorder="1" applyAlignment="1">
      <alignment horizontal="center" vertical="center"/>
    </xf>
    <xf numFmtId="165" fontId="88" fillId="0" borderId="12" xfId="0" applyFont="1" applyBorder="1" applyAlignment="1">
      <alignment horizontal="center" vertical="center"/>
    </xf>
    <xf numFmtId="165" fontId="32" fillId="0" borderId="0" xfId="0" applyFont="1" applyFill="1" applyAlignment="1">
      <alignment horizontal="left" vertical="center"/>
    </xf>
    <xf numFmtId="165" fontId="3" fillId="0" borderId="0" xfId="0" applyFont="1" applyFill="1" applyAlignment="1">
      <alignment horizontal="left" vertical="center"/>
    </xf>
    <xf numFmtId="165" fontId="5" fillId="0" borderId="0" xfId="0" applyFont="1" applyFill="1" applyAlignment="1">
      <alignment horizontal="center" vertical="center"/>
    </xf>
    <xf numFmtId="165" fontId="14" fillId="0" borderId="0" xfId="0" applyFont="1" applyFill="1" applyAlignment="1">
      <alignment horizontal="left" vertical="center"/>
    </xf>
    <xf numFmtId="165" fontId="4" fillId="0" borderId="0" xfId="0" applyFont="1" applyFill="1" applyAlignment="1">
      <alignment horizontal="left" vertical="center"/>
    </xf>
    <xf numFmtId="165" fontId="5" fillId="0" borderId="0" xfId="0" applyFont="1" applyFill="1" applyAlignment="1">
      <alignment horizontal="left" vertical="center"/>
    </xf>
    <xf numFmtId="165" fontId="3" fillId="0" borderId="0" xfId="0" applyFont="1" applyFill="1" applyAlignment="1">
      <alignment horizontal="center" vertical="center"/>
    </xf>
    <xf numFmtId="165" fontId="6" fillId="0" borderId="0" xfId="0" applyFont="1" applyFill="1" applyAlignment="1">
      <alignment horizontal="center" vertical="center"/>
    </xf>
    <xf numFmtId="165" fontId="71" fillId="0" borderId="0" xfId="0" applyFont="1" applyAlignment="1">
      <alignment horizontal="left" vertical="center"/>
    </xf>
    <xf numFmtId="165" fontId="71" fillId="0" borderId="0" xfId="0" applyFont="1" applyAlignment="1">
      <alignment horizontal="left"/>
    </xf>
    <xf numFmtId="165" fontId="68" fillId="0" borderId="0" xfId="0" applyFont="1" applyAlignment="1">
      <alignment horizontal="left"/>
    </xf>
    <xf numFmtId="165" fontId="89" fillId="0" borderId="0" xfId="0" applyFont="1" applyAlignment="1">
      <alignment horizontal="left"/>
    </xf>
    <xf numFmtId="165" fontId="87" fillId="0" borderId="0" xfId="0" applyFont="1" applyAlignment="1">
      <alignment horizontal="left" vertical="center"/>
    </xf>
    <xf numFmtId="165" fontId="71" fillId="0" borderId="0" xfId="0" applyFont="1" applyAlignment="1">
      <alignment horizontal="center" vertical="center"/>
    </xf>
    <xf numFmtId="165" fontId="71" fillId="0" borderId="11" xfId="0" applyFont="1" applyBorder="1" applyAlignment="1">
      <alignment horizontal="center" vertical="center"/>
    </xf>
    <xf numFmtId="164" fontId="2" fillId="33" borderId="36" xfId="0" applyNumberFormat="1" applyFont="1" applyFill="1" applyBorder="1" applyAlignment="1">
      <alignment horizontal="center" vertical="center"/>
    </xf>
    <xf numFmtId="164" fontId="2" fillId="33" borderId="15" xfId="0" applyNumberFormat="1" applyFont="1" applyFill="1" applyBorder="1" applyAlignment="1">
      <alignment horizontal="center" vertical="center"/>
    </xf>
    <xf numFmtId="49" fontId="3" fillId="33" borderId="27" xfId="0" applyNumberFormat="1" applyFont="1" applyFill="1" applyBorder="1" applyAlignment="1">
      <alignment horizontal="center" vertical="center"/>
    </xf>
    <xf numFmtId="49" fontId="68" fillId="33" borderId="0" xfId="0" applyNumberFormat="1" applyFont="1" applyFill="1" applyBorder="1" applyAlignment="1">
      <alignment horizontal="center" vertical="center"/>
    </xf>
    <xf numFmtId="49" fontId="68" fillId="33" borderId="28" xfId="0" applyNumberFormat="1" applyFont="1" applyFill="1" applyBorder="1" applyAlignment="1">
      <alignment horizontal="center" vertical="center"/>
    </xf>
    <xf numFmtId="165" fontId="6" fillId="33" borderId="0" xfId="0" applyFont="1" applyFill="1" applyAlignment="1">
      <alignment horizontal="center"/>
    </xf>
    <xf numFmtId="165" fontId="68" fillId="33" borderId="0" xfId="0" applyFont="1" applyFill="1" applyAlignment="1">
      <alignment horizontal="left" vertical="center"/>
    </xf>
    <xf numFmtId="165" fontId="3" fillId="33" borderId="0" xfId="0" applyFont="1" applyFill="1" applyAlignment="1">
      <alignment horizontal="left" vertical="center"/>
    </xf>
    <xf numFmtId="165" fontId="3" fillId="33" borderId="0" xfId="0" applyNumberFormat="1" applyFont="1" applyFill="1" applyAlignment="1">
      <alignment horizontal="left" vertical="center"/>
    </xf>
    <xf numFmtId="165" fontId="8" fillId="33" borderId="0" xfId="0" applyFont="1" applyFill="1" applyBorder="1" applyAlignment="1">
      <alignment horizontal="center"/>
    </xf>
    <xf numFmtId="49" fontId="3" fillId="33" borderId="25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165" fontId="2" fillId="33" borderId="0" xfId="0" applyFont="1" applyFill="1" applyAlignment="1">
      <alignment horizontal="center" vertical="center"/>
    </xf>
    <xf numFmtId="165" fontId="3" fillId="33" borderId="0" xfId="0" applyFont="1" applyFill="1" applyAlignment="1">
      <alignment horizontal="center"/>
    </xf>
    <xf numFmtId="165" fontId="0" fillId="33" borderId="0" xfId="0" applyFont="1" applyFill="1" applyAlignment="1">
      <alignment horizontal="center"/>
    </xf>
    <xf numFmtId="165" fontId="89" fillId="33" borderId="0" xfId="0" applyFont="1" applyFill="1" applyAlignment="1">
      <alignment horizontal="center"/>
    </xf>
    <xf numFmtId="165" fontId="0" fillId="33" borderId="0" xfId="0" applyFill="1" applyAlignment="1">
      <alignment horizontal="center"/>
    </xf>
    <xf numFmtId="165" fontId="4" fillId="33" borderId="0" xfId="0" applyFont="1" applyFill="1" applyAlignment="1">
      <alignment horizontal="center" vertical="center"/>
    </xf>
    <xf numFmtId="165" fontId="5" fillId="33" borderId="0" xfId="0" applyFont="1" applyFill="1" applyAlignment="1">
      <alignment horizontal="center"/>
    </xf>
    <xf numFmtId="165" fontId="8" fillId="33" borderId="37" xfId="0" applyFont="1" applyFill="1" applyBorder="1" applyAlignment="1">
      <alignment horizontal="left"/>
    </xf>
    <xf numFmtId="165" fontId="68" fillId="33" borderId="0" xfId="0" applyFont="1" applyFill="1" applyAlignment="1">
      <alignment horizontal="center"/>
    </xf>
    <xf numFmtId="165" fontId="90" fillId="33" borderId="0" xfId="0" applyFont="1" applyFill="1" applyAlignment="1">
      <alignment horizontal="center"/>
    </xf>
    <xf numFmtId="165" fontId="4" fillId="33" borderId="0" xfId="0" applyFont="1" applyFill="1" applyAlignment="1">
      <alignment horizontal="left" vertical="center"/>
    </xf>
    <xf numFmtId="165" fontId="5" fillId="33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Relationship Id="rId3" Type="http://schemas.openxmlformats.org/officeDocument/2006/relationships/image" Target="../media/image1.png" /><Relationship Id="rId4" Type="http://schemas.openxmlformats.org/officeDocument/2006/relationships/image" Target="../media/image4.emf" /><Relationship Id="rId5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3.emf" /><Relationship Id="rId4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314325</xdr:colOff>
      <xdr:row>3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95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381000</xdr:colOff>
      <xdr:row>0</xdr:row>
      <xdr:rowOff>0</xdr:rowOff>
    </xdr:from>
    <xdr:to>
      <xdr:col>7</xdr:col>
      <xdr:colOff>104775</xdr:colOff>
      <xdr:row>3</xdr:row>
      <xdr:rowOff>180975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rcRect b="11764"/>
        <a:stretch>
          <a:fillRect/>
        </a:stretch>
      </xdr:blipFill>
      <xdr:spPr>
        <a:xfrm>
          <a:off x="4752975" y="0"/>
          <a:ext cx="1047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723900</xdr:colOff>
      <xdr:row>7</xdr:row>
      <xdr:rowOff>19050</xdr:rowOff>
    </xdr:from>
    <xdr:to>
      <xdr:col>3</xdr:col>
      <xdr:colOff>1009650</xdr:colOff>
      <xdr:row>13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19325" y="1352550"/>
          <a:ext cx="12001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8</xdr:row>
      <xdr:rowOff>104775</xdr:rowOff>
    </xdr:from>
    <xdr:to>
      <xdr:col>3</xdr:col>
      <xdr:colOff>333375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619250"/>
          <a:ext cx="1657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542925</xdr:colOff>
      <xdr:row>3</xdr:row>
      <xdr:rowOff>19050</xdr:rowOff>
    </xdr:from>
    <xdr:to>
      <xdr:col>5</xdr:col>
      <xdr:colOff>114300</xdr:colOff>
      <xdr:row>7</xdr:row>
      <xdr:rowOff>9525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rcRect b="11764"/>
        <a:stretch>
          <a:fillRect/>
        </a:stretch>
      </xdr:blipFill>
      <xdr:spPr>
        <a:xfrm>
          <a:off x="4238625" y="600075"/>
          <a:ext cx="952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123825</xdr:rowOff>
    </xdr:from>
    <xdr:to>
      <xdr:col>1</xdr:col>
      <xdr:colOff>76200</xdr:colOff>
      <xdr:row>6</xdr:row>
      <xdr:rowOff>180975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04850"/>
          <a:ext cx="790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25</xdr:row>
      <xdr:rowOff>9525</xdr:rowOff>
    </xdr:from>
    <xdr:to>
      <xdr:col>1</xdr:col>
      <xdr:colOff>666750</xdr:colOff>
      <xdr:row>29</xdr:row>
      <xdr:rowOff>19050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4591050"/>
          <a:ext cx="1209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19050</xdr:rowOff>
    </xdr:from>
    <xdr:to>
      <xdr:col>1</xdr:col>
      <xdr:colOff>619125</xdr:colOff>
      <xdr:row>21</xdr:row>
      <xdr:rowOff>0</xdr:rowOff>
    </xdr:to>
    <xdr:pic>
      <xdr:nvPicPr>
        <xdr:cNvPr id="5" name="Picture 55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3076575"/>
          <a:ext cx="1123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0</xdr:row>
      <xdr:rowOff>0</xdr:rowOff>
    </xdr:from>
    <xdr:to>
      <xdr:col>8</xdr:col>
      <xdr:colOff>95250</xdr:colOff>
      <xdr:row>3</xdr:row>
      <xdr:rowOff>180975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rcRect b="11764"/>
        <a:stretch>
          <a:fillRect/>
        </a:stretch>
      </xdr:blipFill>
      <xdr:spPr>
        <a:xfrm>
          <a:off x="5248275" y="0"/>
          <a:ext cx="10287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723900</xdr:colOff>
      <xdr:row>3</xdr:row>
      <xdr:rowOff>142875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38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7</xdr:row>
      <xdr:rowOff>133350</xdr:rowOff>
    </xdr:from>
    <xdr:to>
      <xdr:col>2</xdr:col>
      <xdr:colOff>276225</xdr:colOff>
      <xdr:row>11</xdr:row>
      <xdr:rowOff>123825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0" y="1552575"/>
          <a:ext cx="742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428625</xdr:colOff>
      <xdr:row>7</xdr:row>
      <xdr:rowOff>104775</xdr:rowOff>
    </xdr:from>
    <xdr:to>
      <xdr:col>6</xdr:col>
      <xdr:colOff>457200</xdr:colOff>
      <xdr:row>11</xdr:row>
      <xdr:rowOff>95250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67225" y="1524000"/>
          <a:ext cx="742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523875</xdr:colOff>
      <xdr:row>6</xdr:row>
      <xdr:rowOff>171450</xdr:rowOff>
    </xdr:from>
    <xdr:to>
      <xdr:col>5</xdr:col>
      <xdr:colOff>228600</xdr:colOff>
      <xdr:row>12</xdr:row>
      <xdr:rowOff>19050</xdr:rowOff>
    </xdr:to>
    <xdr:pic>
      <xdr:nvPicPr>
        <xdr:cNvPr id="5" name="Picture 5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19350" y="1400175"/>
          <a:ext cx="1847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0</xdr:row>
      <xdr:rowOff>0</xdr:rowOff>
    </xdr:from>
    <xdr:to>
      <xdr:col>8</xdr:col>
      <xdr:colOff>95250</xdr:colOff>
      <xdr:row>3</xdr:row>
      <xdr:rowOff>161925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rcRect b="11764"/>
        <a:stretch>
          <a:fillRect/>
        </a:stretch>
      </xdr:blipFill>
      <xdr:spPr>
        <a:xfrm>
          <a:off x="5276850" y="0"/>
          <a:ext cx="1000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657225</xdr:colOff>
      <xdr:row>3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71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1095375</xdr:colOff>
      <xdr:row>7</xdr:row>
      <xdr:rowOff>123825</xdr:rowOff>
    </xdr:from>
    <xdr:to>
      <xdr:col>2</xdr:col>
      <xdr:colOff>276225</xdr:colOff>
      <xdr:row>11</xdr:row>
      <xdr:rowOff>114300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9700" y="1543050"/>
          <a:ext cx="762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409575</xdr:colOff>
      <xdr:row>7</xdr:row>
      <xdr:rowOff>123825</xdr:rowOff>
    </xdr:from>
    <xdr:to>
      <xdr:col>5</xdr:col>
      <xdr:colOff>466725</xdr:colOff>
      <xdr:row>11</xdr:row>
      <xdr:rowOff>114300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1543050"/>
          <a:ext cx="7715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7</xdr:row>
      <xdr:rowOff>9525</xdr:rowOff>
    </xdr:from>
    <xdr:to>
      <xdr:col>4</xdr:col>
      <xdr:colOff>400050</xdr:colOff>
      <xdr:row>12</xdr:row>
      <xdr:rowOff>9525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38375" y="1428750"/>
          <a:ext cx="14859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8.7109375" style="6" customWidth="1"/>
    <col min="2" max="3" width="13.7109375" style="6" customWidth="1"/>
    <col min="4" max="4" width="18.7109375" style="6" customWidth="1"/>
    <col min="5" max="6" width="10.7109375" style="6" customWidth="1"/>
    <col min="7" max="16384" width="9.140625" style="6" customWidth="1"/>
  </cols>
  <sheetData>
    <row r="1" spans="1:8" s="1" customFormat="1" ht="15" customHeight="1">
      <c r="A1" s="143" t="s">
        <v>224</v>
      </c>
      <c r="B1" s="143"/>
      <c r="C1" s="143"/>
      <c r="D1" s="143"/>
      <c r="E1" s="143"/>
      <c r="F1" s="143"/>
      <c r="G1" s="143"/>
      <c r="H1" s="143"/>
    </row>
    <row r="2" spans="1:8" s="1" customFormat="1" ht="15" customHeight="1">
      <c r="A2" s="144" t="s">
        <v>225</v>
      </c>
      <c r="B2" s="144"/>
      <c r="C2" s="144"/>
      <c r="D2" s="144"/>
      <c r="E2" s="144"/>
      <c r="F2" s="144"/>
      <c r="G2" s="144"/>
      <c r="H2" s="144"/>
    </row>
    <row r="3" spans="1:6" s="1" customFormat="1" ht="15" customHeight="1">
      <c r="A3" s="146" t="s">
        <v>57</v>
      </c>
      <c r="B3" s="146"/>
      <c r="C3" s="146"/>
      <c r="D3" s="146"/>
      <c r="E3" s="146"/>
      <c r="F3" s="146"/>
    </row>
    <row r="4" spans="2:6" s="1" customFormat="1" ht="15" customHeight="1">
      <c r="B4" s="147" t="s">
        <v>227</v>
      </c>
      <c r="C4" s="147"/>
      <c r="D4" s="147"/>
      <c r="E4" s="147"/>
      <c r="F4" s="10"/>
    </row>
    <row r="5" spans="3:6" s="1" customFormat="1" ht="15" customHeight="1">
      <c r="C5" s="145"/>
      <c r="D5" s="145"/>
      <c r="E5" s="145"/>
      <c r="F5" s="145"/>
    </row>
    <row r="6" spans="2:6" s="1" customFormat="1" ht="15" customHeight="1">
      <c r="B6" s="148" t="s">
        <v>226</v>
      </c>
      <c r="C6" s="148"/>
      <c r="D6" s="148"/>
      <c r="E6" s="148"/>
      <c r="F6" s="148"/>
    </row>
    <row r="7" spans="1:7" s="1" customFormat="1" ht="15" customHeight="1">
      <c r="A7" s="150" t="s">
        <v>228</v>
      </c>
      <c r="B7" s="150"/>
      <c r="C7" s="150"/>
      <c r="D7" s="150"/>
      <c r="E7" s="150"/>
      <c r="F7" s="150"/>
      <c r="G7" s="150"/>
    </row>
    <row r="8" s="1" customFormat="1" ht="15" customHeight="1"/>
    <row r="9" s="1" customFormat="1" ht="15" customHeight="1"/>
    <row r="10" spans="1:7" s="3" customFormat="1" ht="15" customHeight="1">
      <c r="A10" s="144" t="s">
        <v>4</v>
      </c>
      <c r="B10" s="144"/>
      <c r="C10" s="144"/>
      <c r="D10" s="2"/>
      <c r="E10" s="149" t="s">
        <v>45</v>
      </c>
      <c r="F10" s="149"/>
      <c r="G10" s="149"/>
    </row>
    <row r="11" spans="1:8" s="3" customFormat="1" ht="15" customHeight="1">
      <c r="A11" s="144" t="s">
        <v>6</v>
      </c>
      <c r="B11" s="144"/>
      <c r="C11" s="144"/>
      <c r="D11" s="2"/>
      <c r="E11" s="12"/>
      <c r="F11" s="138" t="s">
        <v>63</v>
      </c>
      <c r="G11" s="138"/>
      <c r="H11" s="138"/>
    </row>
    <row r="12" spans="1:7" s="3" customFormat="1" ht="15" customHeight="1">
      <c r="A12" s="144" t="s">
        <v>7</v>
      </c>
      <c r="B12" s="144"/>
      <c r="C12" s="144"/>
      <c r="D12" s="8"/>
      <c r="E12" s="144" t="s">
        <v>46</v>
      </c>
      <c r="F12" s="144"/>
      <c r="G12" s="144"/>
    </row>
    <row r="13" spans="1:6" s="3" customFormat="1" ht="15" customHeight="1">
      <c r="A13" s="11"/>
      <c r="B13" s="11"/>
      <c r="C13" s="11"/>
      <c r="D13" s="11"/>
      <c r="E13" s="11"/>
      <c r="F13" s="11"/>
    </row>
    <row r="14" spans="1:7" s="9" customFormat="1" ht="19.5" customHeight="1">
      <c r="A14" s="135" t="s">
        <v>42</v>
      </c>
      <c r="B14" s="140" t="s">
        <v>43</v>
      </c>
      <c r="C14" s="141"/>
      <c r="D14" s="141"/>
      <c r="E14" s="141"/>
      <c r="F14" s="142"/>
      <c r="G14" s="132" t="s">
        <v>37</v>
      </c>
    </row>
    <row r="15" spans="1:7" s="9" customFormat="1" ht="19.5" customHeight="1">
      <c r="A15" s="136"/>
      <c r="B15" s="13" t="s">
        <v>30</v>
      </c>
      <c r="C15" s="13" t="s">
        <v>31</v>
      </c>
      <c r="D15" s="5" t="s">
        <v>32</v>
      </c>
      <c r="E15" s="5" t="s">
        <v>33</v>
      </c>
      <c r="F15" s="130" t="s">
        <v>34</v>
      </c>
      <c r="G15" s="133"/>
    </row>
    <row r="16" spans="1:7" s="9" customFormat="1" ht="19.5" customHeight="1">
      <c r="A16" s="136"/>
      <c r="B16" s="14" t="s">
        <v>35</v>
      </c>
      <c r="C16" s="14" t="s">
        <v>35</v>
      </c>
      <c r="D16" s="14" t="s">
        <v>15</v>
      </c>
      <c r="E16" s="14" t="s">
        <v>36</v>
      </c>
      <c r="F16" s="130"/>
      <c r="G16" s="133"/>
    </row>
    <row r="17" spans="1:7" s="9" customFormat="1" ht="19.5" customHeight="1">
      <c r="A17" s="137"/>
      <c r="B17" s="14" t="s">
        <v>22</v>
      </c>
      <c r="C17" s="14" t="s">
        <v>22</v>
      </c>
      <c r="D17" s="14" t="s">
        <v>38</v>
      </c>
      <c r="E17" s="14" t="s">
        <v>39</v>
      </c>
      <c r="F17" s="131"/>
      <c r="G17" s="134"/>
    </row>
    <row r="18" spans="1:7" s="9" customFormat="1" ht="33" customHeight="1">
      <c r="A18" s="35">
        <v>117</v>
      </c>
      <c r="B18" s="35">
        <f>ABS('PR-Dev'!H77)</f>
        <v>6</v>
      </c>
      <c r="C18" s="35">
        <f>ABS('PR-Jun'!H77)</f>
        <v>5</v>
      </c>
      <c r="D18" s="127" t="s">
        <v>240</v>
      </c>
      <c r="E18" s="35">
        <v>6</v>
      </c>
      <c r="F18" s="35">
        <f>SUM(B18,C18,E18)</f>
        <v>17</v>
      </c>
      <c r="G18" s="66">
        <v>6</v>
      </c>
    </row>
    <row r="19" spans="1:7" s="9" customFormat="1" ht="33" customHeight="1">
      <c r="A19" s="35">
        <v>121</v>
      </c>
      <c r="B19" s="35">
        <f>ABS('PR-Dev'!H78)</f>
        <v>2</v>
      </c>
      <c r="C19" s="35">
        <f>ABS('PR-Jun'!H78)</f>
        <v>2</v>
      </c>
      <c r="D19" s="128">
        <v>0.2851504629629629</v>
      </c>
      <c r="E19" s="35">
        <v>2</v>
      </c>
      <c r="F19" s="35">
        <f>SUM(B19,C19,E19)</f>
        <v>6</v>
      </c>
      <c r="G19" s="67">
        <v>1</v>
      </c>
    </row>
    <row r="20" spans="1:7" s="9" customFormat="1" ht="33" customHeight="1">
      <c r="A20" s="35">
        <v>125</v>
      </c>
      <c r="B20" s="35">
        <f>ABS('PR-Dev'!H79)</f>
        <v>3</v>
      </c>
      <c r="C20" s="35">
        <f>ABS('PR-Jun'!H79)</f>
        <v>4</v>
      </c>
      <c r="D20" s="128">
        <v>0.28987268518518516</v>
      </c>
      <c r="E20" s="35">
        <v>3</v>
      </c>
      <c r="F20" s="35">
        <f>SUM(B20,C20,E20)</f>
        <v>10</v>
      </c>
      <c r="G20" s="69">
        <v>3</v>
      </c>
    </row>
    <row r="21" spans="1:9" s="9" customFormat="1" ht="33" customHeight="1">
      <c r="A21" s="35">
        <v>126</v>
      </c>
      <c r="B21" s="35">
        <f>ABS('PR-Dev'!H80)</f>
        <v>5</v>
      </c>
      <c r="C21" s="35">
        <f>ABS('PR-Jun'!H80)</f>
        <v>1</v>
      </c>
      <c r="D21" s="127" t="s">
        <v>240</v>
      </c>
      <c r="E21" s="35">
        <v>6</v>
      </c>
      <c r="F21" s="35">
        <f>SUM(B21,C21,E21)</f>
        <v>12</v>
      </c>
      <c r="G21" s="66">
        <v>5</v>
      </c>
      <c r="I21" s="7"/>
    </row>
    <row r="22" spans="1:7" s="9" customFormat="1" ht="33" customHeight="1">
      <c r="A22" s="35">
        <v>127</v>
      </c>
      <c r="B22" s="35">
        <f>ABS('PR-Dev'!H81)</f>
        <v>4</v>
      </c>
      <c r="C22" s="35">
        <f>ABS('PR-Jun'!H81)</f>
        <v>3</v>
      </c>
      <c r="D22" s="128">
        <v>0.3056712962962963</v>
      </c>
      <c r="E22" s="35">
        <v>4</v>
      </c>
      <c r="F22" s="35">
        <f>SUM(B22,C22,E22)</f>
        <v>11</v>
      </c>
      <c r="G22" s="66">
        <v>4</v>
      </c>
    </row>
    <row r="23" spans="1:7" s="9" customFormat="1" ht="33" customHeight="1">
      <c r="A23" s="35">
        <v>135</v>
      </c>
      <c r="B23" s="35">
        <f>ABS('PR-Dev'!H82)</f>
        <v>1</v>
      </c>
      <c r="C23" s="35">
        <f>ABS('PR-Jun'!H82)</f>
        <v>6</v>
      </c>
      <c r="D23" s="128">
        <v>0.28457175925925926</v>
      </c>
      <c r="E23" s="35">
        <v>1</v>
      </c>
      <c r="F23" s="35">
        <f>SUM(B23,C23,E23)</f>
        <v>8</v>
      </c>
      <c r="G23" s="68">
        <v>2</v>
      </c>
    </row>
    <row r="24" s="9" customFormat="1" ht="14.25"/>
    <row r="25" s="9" customFormat="1" ht="14.25"/>
    <row r="26" spans="1:8" s="9" customFormat="1" ht="15.75" customHeight="1">
      <c r="A26" s="139" t="s">
        <v>40</v>
      </c>
      <c r="B26" s="139"/>
      <c r="C26" s="139"/>
      <c r="D26" s="139"/>
      <c r="E26" s="139"/>
      <c r="F26" s="139"/>
      <c r="G26" s="139"/>
      <c r="H26" s="15"/>
    </row>
    <row r="27" s="9" customFormat="1" ht="14.25"/>
    <row r="28" ht="14.25">
      <c r="A28" s="6" t="s">
        <v>44</v>
      </c>
    </row>
  </sheetData>
  <sheetProtection password="DA94" sheet="1" objects="1" scenarios="1"/>
  <mergeCells count="18">
    <mergeCell ref="B6:F6"/>
    <mergeCell ref="A10:C10"/>
    <mergeCell ref="E10:G10"/>
    <mergeCell ref="A11:C11"/>
    <mergeCell ref="A12:C12"/>
    <mergeCell ref="E12:G12"/>
    <mergeCell ref="A7:G7"/>
    <mergeCell ref="A1:H1"/>
    <mergeCell ref="A2:H2"/>
    <mergeCell ref="C5:F5"/>
    <mergeCell ref="A3:F3"/>
    <mergeCell ref="B4:E4"/>
    <mergeCell ref="F15:F17"/>
    <mergeCell ref="G14:G17"/>
    <mergeCell ref="A14:A17"/>
    <mergeCell ref="F11:H11"/>
    <mergeCell ref="A26:G26"/>
    <mergeCell ref="B14:F1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J17" sqref="J17"/>
    </sheetView>
  </sheetViews>
  <sheetFormatPr defaultColWidth="9.140625" defaultRowHeight="15"/>
  <cols>
    <col min="1" max="2" width="10.7109375" style="16" customWidth="1"/>
    <col min="3" max="3" width="24.7109375" style="16" customWidth="1"/>
    <col min="4" max="4" width="9.28125" style="16" customWidth="1"/>
    <col min="5" max="5" width="20.7109375" style="16" customWidth="1"/>
    <col min="6" max="16384" width="9.140625" style="16" customWidth="1"/>
  </cols>
  <sheetData>
    <row r="1" spans="1:10" ht="12.75">
      <c r="A1" s="152" t="s">
        <v>56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9" ht="14.25">
      <c r="A2" s="153" t="s">
        <v>52</v>
      </c>
      <c r="B2" s="153"/>
      <c r="C2" s="153"/>
      <c r="D2" s="153"/>
      <c r="E2" s="153"/>
      <c r="F2" s="153"/>
      <c r="G2" s="153"/>
      <c r="H2" s="153"/>
      <c r="I2" s="153"/>
    </row>
    <row r="3" spans="1:8" ht="18.75">
      <c r="A3" s="154" t="s">
        <v>57</v>
      </c>
      <c r="B3" s="154"/>
      <c r="C3" s="154"/>
      <c r="D3" s="154"/>
      <c r="E3" s="154"/>
      <c r="F3" s="154"/>
      <c r="G3" s="154"/>
      <c r="H3" s="154"/>
    </row>
    <row r="5" spans="2:8" ht="14.25">
      <c r="B5" s="153" t="s">
        <v>53</v>
      </c>
      <c r="C5" s="153"/>
      <c r="D5" s="153"/>
      <c r="E5" s="153"/>
      <c r="F5" s="153"/>
      <c r="G5" s="153"/>
      <c r="H5" s="153"/>
    </row>
    <row r="7" spans="1:10" ht="15" customHeight="1">
      <c r="A7" s="155" t="s">
        <v>60</v>
      </c>
      <c r="B7" s="155"/>
      <c r="C7" s="155"/>
      <c r="D7" s="155"/>
      <c r="E7" s="155"/>
      <c r="F7" s="155"/>
      <c r="G7" s="155"/>
      <c r="H7" s="15"/>
      <c r="I7" s="15"/>
      <c r="J7" s="15"/>
    </row>
    <row r="8" spans="1:10" ht="14.25">
      <c r="A8" s="151" t="s">
        <v>59</v>
      </c>
      <c r="B8" s="151"/>
      <c r="C8" s="151"/>
      <c r="D8" s="151"/>
      <c r="E8" s="151"/>
      <c r="F8" s="151"/>
      <c r="G8" s="151"/>
      <c r="H8" s="151"/>
      <c r="I8" s="15"/>
      <c r="J8" s="15"/>
    </row>
    <row r="9" spans="1:10" ht="12.75">
      <c r="A9" s="18"/>
      <c r="B9" s="18"/>
      <c r="C9" s="18"/>
      <c r="D9" s="18"/>
      <c r="E9" s="18"/>
      <c r="F9" s="18"/>
      <c r="G9" s="18"/>
      <c r="H9" s="18"/>
      <c r="I9" s="15"/>
      <c r="J9" s="15"/>
    </row>
    <row r="10" spans="1:10" ht="12.75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15" customHeight="1">
      <c r="A11" s="15" t="s">
        <v>47</v>
      </c>
      <c r="B11" s="15"/>
      <c r="C11" s="15"/>
      <c r="D11" s="15"/>
      <c r="E11" s="151" t="s">
        <v>64</v>
      </c>
      <c r="F11" s="151"/>
      <c r="G11" s="151"/>
      <c r="H11" s="151"/>
      <c r="I11" s="151"/>
      <c r="J11" s="151"/>
    </row>
    <row r="12" spans="1:10" ht="15" customHeight="1">
      <c r="A12" s="15"/>
      <c r="B12" s="15"/>
      <c r="C12" s="15"/>
      <c r="D12" s="15"/>
      <c r="E12" s="18"/>
      <c r="F12" s="18"/>
      <c r="G12" s="18"/>
      <c r="H12" s="18"/>
      <c r="I12" s="18"/>
      <c r="J12" s="18"/>
    </row>
    <row r="13" spans="1:10" ht="15" customHeight="1">
      <c r="A13" s="15"/>
      <c r="B13" s="15"/>
      <c r="C13" s="15"/>
      <c r="D13" s="15"/>
      <c r="E13" s="18"/>
      <c r="F13" s="18"/>
      <c r="G13" s="18"/>
      <c r="H13" s="18"/>
      <c r="I13" s="18"/>
      <c r="J13" s="18"/>
    </row>
    <row r="14" spans="1:10" ht="12.75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2.75">
      <c r="A15" s="151" t="s">
        <v>58</v>
      </c>
      <c r="B15" s="151"/>
      <c r="C15" s="151"/>
      <c r="D15" s="151"/>
      <c r="E15" s="151"/>
      <c r="F15" s="151"/>
      <c r="G15" s="151"/>
      <c r="H15" s="151"/>
      <c r="I15" s="15"/>
      <c r="J15" s="15"/>
    </row>
    <row r="16" spans="1:10" ht="12.75">
      <c r="A16" s="15"/>
      <c r="B16" s="15"/>
      <c r="C16" s="15"/>
      <c r="D16" s="15"/>
      <c r="E16" s="15"/>
      <c r="F16" s="15"/>
      <c r="G16" s="15"/>
      <c r="H16" s="15"/>
      <c r="I16" s="15"/>
      <c r="J16" s="15"/>
    </row>
    <row r="17" spans="1:10" ht="15" customHeight="1">
      <c r="A17" s="157" t="s">
        <v>48</v>
      </c>
      <c r="B17" s="157"/>
      <c r="C17" s="19" t="s">
        <v>11</v>
      </c>
      <c r="D17" s="19" t="s">
        <v>17</v>
      </c>
      <c r="E17" s="19" t="s">
        <v>15</v>
      </c>
      <c r="F17" s="15"/>
      <c r="G17" s="15"/>
      <c r="H17" s="15"/>
      <c r="I17" s="15"/>
      <c r="J17" s="15"/>
    </row>
    <row r="18" spans="1:10" ht="1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</row>
    <row r="20" spans="1:10" ht="15" customHeight="1">
      <c r="A20" s="151" t="s">
        <v>61</v>
      </c>
      <c r="B20" s="151"/>
      <c r="C20" s="151"/>
      <c r="D20" s="151"/>
      <c r="E20" s="151"/>
      <c r="F20" s="151"/>
      <c r="G20" s="151"/>
      <c r="H20" s="151"/>
      <c r="I20" s="15"/>
      <c r="J20" s="15"/>
    </row>
    <row r="21" spans="1:10" ht="15" customHeight="1">
      <c r="A21" s="17"/>
      <c r="B21" s="17"/>
      <c r="C21" s="17"/>
      <c r="D21" s="17"/>
      <c r="E21" s="17"/>
      <c r="F21" s="17"/>
      <c r="G21" s="17"/>
      <c r="H21" s="17"/>
      <c r="I21" s="15"/>
      <c r="J21" s="15"/>
    </row>
    <row r="22" spans="1:10" ht="15" customHeight="1">
      <c r="A22" s="156" t="s">
        <v>49</v>
      </c>
      <c r="B22" s="156"/>
      <c r="C22" s="49" t="s">
        <v>72</v>
      </c>
      <c r="D22" s="71">
        <v>135</v>
      </c>
      <c r="E22" s="72">
        <v>0.0003238425925925926</v>
      </c>
      <c r="F22" s="15"/>
      <c r="G22" s="15"/>
      <c r="H22" s="15"/>
      <c r="I22" s="15"/>
      <c r="J22" s="15"/>
    </row>
    <row r="23" spans="1:10" ht="15" customHeight="1">
      <c r="A23" s="156" t="s">
        <v>50</v>
      </c>
      <c r="B23" s="156"/>
      <c r="C23" s="49" t="s">
        <v>70</v>
      </c>
      <c r="D23" s="71">
        <v>135</v>
      </c>
      <c r="E23" s="72">
        <v>0.000333912037037037</v>
      </c>
      <c r="F23" s="15"/>
      <c r="G23" s="15"/>
      <c r="H23" s="15"/>
      <c r="I23" s="15"/>
      <c r="J23" s="15"/>
    </row>
    <row r="24" spans="1:10" ht="15" customHeight="1">
      <c r="A24" s="156" t="s">
        <v>51</v>
      </c>
      <c r="B24" s="156"/>
      <c r="C24" s="49" t="s">
        <v>84</v>
      </c>
      <c r="D24" s="70">
        <v>121</v>
      </c>
      <c r="E24" s="72">
        <v>0.00034953703703703704</v>
      </c>
      <c r="F24" s="15"/>
      <c r="G24" s="15"/>
      <c r="H24" s="15"/>
      <c r="I24" s="15"/>
      <c r="J24" s="15"/>
    </row>
    <row r="25" spans="1:10" ht="15" customHeight="1">
      <c r="A25" s="20"/>
      <c r="B25" s="20"/>
      <c r="C25" s="15"/>
      <c r="D25" s="15"/>
      <c r="E25" s="15"/>
      <c r="F25" s="15"/>
      <c r="G25" s="15"/>
      <c r="H25" s="15"/>
      <c r="I25" s="15"/>
      <c r="J25" s="15"/>
    </row>
    <row r="26" spans="1:10" ht="1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</row>
    <row r="27" spans="1:10" ht="1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</row>
    <row r="28" spans="1:10" ht="15" customHeight="1">
      <c r="A28" s="151" t="s">
        <v>62</v>
      </c>
      <c r="B28" s="151"/>
      <c r="C28" s="151"/>
      <c r="D28" s="151"/>
      <c r="E28" s="151"/>
      <c r="F28" s="151"/>
      <c r="G28" s="151"/>
      <c r="H28" s="151"/>
      <c r="I28" s="15"/>
      <c r="J28" s="15"/>
    </row>
    <row r="29" spans="1:10" ht="15" customHeight="1">
      <c r="A29" s="17"/>
      <c r="B29" s="17"/>
      <c r="C29" s="17"/>
      <c r="D29" s="17"/>
      <c r="E29" s="17"/>
      <c r="F29" s="17"/>
      <c r="G29" s="17"/>
      <c r="H29" s="17"/>
      <c r="I29" s="15"/>
      <c r="J29" s="15"/>
    </row>
    <row r="30" spans="1:10" ht="15" customHeight="1">
      <c r="A30" s="156" t="s">
        <v>49</v>
      </c>
      <c r="B30" s="156"/>
      <c r="C30" s="49" t="s">
        <v>93</v>
      </c>
      <c r="D30" s="71">
        <v>121</v>
      </c>
      <c r="E30" s="72">
        <v>0.00037222222222222214</v>
      </c>
      <c r="F30" s="15"/>
      <c r="G30" s="15"/>
      <c r="H30" s="15"/>
      <c r="I30" s="15"/>
      <c r="J30" s="15"/>
    </row>
    <row r="31" spans="1:10" ht="15" customHeight="1">
      <c r="A31" s="156" t="s">
        <v>50</v>
      </c>
      <c r="B31" s="156"/>
      <c r="C31" s="49" t="s">
        <v>98</v>
      </c>
      <c r="D31" s="71">
        <v>125</v>
      </c>
      <c r="E31" s="72">
        <v>0.0003770833333333333</v>
      </c>
      <c r="F31" s="15"/>
      <c r="G31" s="15"/>
      <c r="H31" s="15"/>
      <c r="I31" s="15"/>
      <c r="J31" s="15"/>
    </row>
    <row r="32" spans="1:10" ht="15" customHeight="1">
      <c r="A32" s="156" t="s">
        <v>51</v>
      </c>
      <c r="B32" s="156"/>
      <c r="C32" s="49" t="s">
        <v>73</v>
      </c>
      <c r="D32" s="71">
        <v>135</v>
      </c>
      <c r="E32" s="72">
        <v>0.0003881944444444444</v>
      </c>
      <c r="F32" s="15"/>
      <c r="G32" s="15"/>
      <c r="H32" s="15"/>
      <c r="I32" s="15"/>
      <c r="J32" s="15"/>
    </row>
    <row r="33" spans="1:10" ht="1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</row>
    <row r="34" spans="1:10" ht="1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 ht="1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6" spans="1:10" ht="1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</row>
    <row r="37" spans="1:10" ht="15" customHeight="1">
      <c r="A37" s="15" t="s">
        <v>55</v>
      </c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1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</row>
    <row r="39" spans="1:10" ht="15" customHeight="1">
      <c r="A39" s="15" t="s">
        <v>54</v>
      </c>
      <c r="B39" s="15"/>
      <c r="C39" s="15"/>
      <c r="D39" s="15"/>
      <c r="E39" s="15"/>
      <c r="F39" s="15"/>
      <c r="G39" s="15"/>
      <c r="H39" s="15"/>
      <c r="I39" s="15"/>
      <c r="J39" s="15"/>
    </row>
  </sheetData>
  <sheetProtection password="DA94" sheet="1" objects="1" scenarios="1"/>
  <mergeCells count="17">
    <mergeCell ref="A30:B30"/>
    <mergeCell ref="A31:B31"/>
    <mergeCell ref="A32:B32"/>
    <mergeCell ref="A17:B17"/>
    <mergeCell ref="A15:H15"/>
    <mergeCell ref="A20:H20"/>
    <mergeCell ref="A28:H28"/>
    <mergeCell ref="A22:B22"/>
    <mergeCell ref="A23:B23"/>
    <mergeCell ref="A24:B24"/>
    <mergeCell ref="E11:J11"/>
    <mergeCell ref="A1:J1"/>
    <mergeCell ref="A2:I2"/>
    <mergeCell ref="A3:H3"/>
    <mergeCell ref="A7:G7"/>
    <mergeCell ref="A8:H8"/>
    <mergeCell ref="B5:H5"/>
  </mergeCells>
  <printOptions/>
  <pageMargins left="1.1811023622047245" right="0.31496062992125984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87"/>
  <sheetViews>
    <sheetView zoomScalePageLayoutView="0" workbookViewId="0" topLeftCell="A17">
      <selection activeCell="L31" sqref="L31"/>
    </sheetView>
  </sheetViews>
  <sheetFormatPr defaultColWidth="9.140625" defaultRowHeight="15"/>
  <cols>
    <col min="1" max="1" width="4.7109375" style="41" customWidth="1"/>
    <col min="2" max="2" width="23.7109375" style="46" customWidth="1"/>
    <col min="3" max="6" width="10.7109375" style="50" customWidth="1"/>
    <col min="7" max="8" width="10.7109375" style="41" customWidth="1"/>
    <col min="9" max="11" width="9.140625" style="41" customWidth="1"/>
    <col min="12" max="12" width="9.140625" style="79" customWidth="1"/>
    <col min="13" max="16384" width="9.140625" style="41" customWidth="1"/>
  </cols>
  <sheetData>
    <row r="1" spans="1:9" ht="15">
      <c r="A1" s="77"/>
      <c r="B1" s="170" t="s">
        <v>0</v>
      </c>
      <c r="C1" s="170"/>
      <c r="D1" s="170"/>
      <c r="E1" s="170"/>
      <c r="F1" s="170"/>
      <c r="G1" s="170"/>
      <c r="H1" s="170"/>
      <c r="I1" s="78"/>
    </row>
    <row r="2" spans="1:8" ht="15">
      <c r="A2" s="77"/>
      <c r="B2" s="171" t="s">
        <v>41</v>
      </c>
      <c r="C2" s="172"/>
      <c r="D2" s="172"/>
      <c r="E2" s="172"/>
      <c r="F2" s="172"/>
      <c r="G2" s="172"/>
      <c r="H2" s="172"/>
    </row>
    <row r="3" spans="1:7" ht="18.75">
      <c r="A3" s="77"/>
      <c r="B3" s="173" t="s">
        <v>28</v>
      </c>
      <c r="C3" s="174"/>
      <c r="D3" s="174"/>
      <c r="E3" s="174"/>
      <c r="F3" s="174"/>
      <c r="G3" s="174"/>
    </row>
    <row r="4" spans="1:6" ht="15">
      <c r="A4" s="77"/>
      <c r="C4" s="175" t="s">
        <v>1</v>
      </c>
      <c r="D4" s="175"/>
      <c r="E4" s="175"/>
      <c r="F4" s="175"/>
    </row>
    <row r="5" spans="1:3" ht="15">
      <c r="A5" s="77"/>
      <c r="C5" s="52"/>
    </row>
    <row r="6" spans="1:5" ht="18">
      <c r="A6" s="77"/>
      <c r="C6" s="52"/>
      <c r="D6" s="176" t="s">
        <v>2</v>
      </c>
      <c r="E6" s="176"/>
    </row>
    <row r="7" spans="1:8" ht="15">
      <c r="A7" s="77"/>
      <c r="B7" s="163" t="s">
        <v>3</v>
      </c>
      <c r="C7" s="163"/>
      <c r="D7" s="163"/>
      <c r="E7" s="163"/>
      <c r="F7" s="163"/>
      <c r="G7" s="163"/>
      <c r="H7" s="163"/>
    </row>
    <row r="8" spans="1:3" ht="15">
      <c r="A8" s="77"/>
      <c r="C8" s="52"/>
    </row>
    <row r="9" spans="1:10" ht="15">
      <c r="A9" s="77"/>
      <c r="B9" s="64"/>
      <c r="C9" s="80"/>
      <c r="D9" s="80"/>
      <c r="E9" s="80"/>
      <c r="F9" s="80"/>
      <c r="J9" s="81"/>
    </row>
    <row r="10" spans="1:10" ht="15">
      <c r="A10" s="165" t="s">
        <v>4</v>
      </c>
      <c r="B10" s="165"/>
      <c r="C10" s="165"/>
      <c r="D10" s="165"/>
      <c r="E10" s="82"/>
      <c r="F10" s="43"/>
      <c r="H10" s="165" t="s">
        <v>5</v>
      </c>
      <c r="I10" s="165"/>
      <c r="J10" s="165"/>
    </row>
    <row r="11" spans="1:10" ht="15">
      <c r="A11" s="165" t="s">
        <v>6</v>
      </c>
      <c r="B11" s="165"/>
      <c r="C11" s="165"/>
      <c r="D11" s="165"/>
      <c r="E11" s="82"/>
      <c r="F11" s="43"/>
      <c r="H11" s="166" t="s">
        <v>63</v>
      </c>
      <c r="I11" s="166"/>
      <c r="J11" s="166"/>
    </row>
    <row r="12" spans="1:10" ht="15">
      <c r="A12" s="165" t="s">
        <v>7</v>
      </c>
      <c r="B12" s="165"/>
      <c r="C12" s="165"/>
      <c r="D12" s="165"/>
      <c r="E12" s="83"/>
      <c r="F12" s="43"/>
      <c r="G12" s="43"/>
      <c r="H12" s="165" t="s">
        <v>8</v>
      </c>
      <c r="I12" s="165"/>
      <c r="J12" s="165"/>
    </row>
    <row r="13" spans="1:5" ht="15">
      <c r="A13" s="77"/>
      <c r="C13" s="52"/>
      <c r="D13" s="167" t="s">
        <v>9</v>
      </c>
      <c r="E13" s="167"/>
    </row>
    <row r="14" spans="1:8" ht="15">
      <c r="A14" s="84" t="s">
        <v>10</v>
      </c>
      <c r="B14" s="47" t="s">
        <v>11</v>
      </c>
      <c r="C14" s="53" t="s">
        <v>12</v>
      </c>
      <c r="D14" s="47" t="s">
        <v>13</v>
      </c>
      <c r="E14" s="47" t="s">
        <v>14</v>
      </c>
      <c r="F14" s="47" t="s">
        <v>15</v>
      </c>
      <c r="G14" s="44" t="s">
        <v>16</v>
      </c>
      <c r="H14" s="45"/>
    </row>
    <row r="15" spans="1:8" ht="15">
      <c r="A15" s="85">
        <v>1</v>
      </c>
      <c r="B15" s="46" t="s">
        <v>156</v>
      </c>
      <c r="C15" s="54"/>
      <c r="D15" s="21">
        <v>1</v>
      </c>
      <c r="E15" s="29">
        <v>117</v>
      </c>
      <c r="F15" s="37">
        <v>0.0004715277777777778</v>
      </c>
      <c r="G15" s="29" t="s">
        <v>195</v>
      </c>
      <c r="H15" s="45"/>
    </row>
    <row r="16" spans="1:8" ht="15">
      <c r="A16" s="85">
        <v>2</v>
      </c>
      <c r="B16" s="25" t="s">
        <v>82</v>
      </c>
      <c r="C16" s="55"/>
      <c r="D16" s="22">
        <v>2</v>
      </c>
      <c r="E16" s="30">
        <v>121</v>
      </c>
      <c r="F16" s="37">
        <v>0.0004866898148148148</v>
      </c>
      <c r="G16" s="30" t="s">
        <v>199</v>
      </c>
      <c r="H16" s="45"/>
    </row>
    <row r="17" spans="1:8" ht="15">
      <c r="A17" s="85">
        <v>3</v>
      </c>
      <c r="B17" s="25" t="s">
        <v>108</v>
      </c>
      <c r="C17" s="55">
        <v>1</v>
      </c>
      <c r="D17" s="22">
        <v>3</v>
      </c>
      <c r="E17" s="30">
        <v>125</v>
      </c>
      <c r="F17" s="37">
        <v>0.0004765046296296297</v>
      </c>
      <c r="G17" s="30" t="s">
        <v>197</v>
      </c>
      <c r="H17" s="45"/>
    </row>
    <row r="18" spans="1:8" ht="15">
      <c r="A18" s="85">
        <v>4</v>
      </c>
      <c r="B18" s="25" t="s">
        <v>124</v>
      </c>
      <c r="C18" s="55"/>
      <c r="D18" s="22">
        <v>4</v>
      </c>
      <c r="E18" s="30">
        <v>126</v>
      </c>
      <c r="F18" s="37">
        <v>0.00037604166666666667</v>
      </c>
      <c r="G18" s="29" t="s">
        <v>169</v>
      </c>
      <c r="H18" s="45"/>
    </row>
    <row r="19" spans="1:8" ht="15.75" thickBot="1">
      <c r="A19" s="86">
        <v>5</v>
      </c>
      <c r="B19" s="26" t="s">
        <v>115</v>
      </c>
      <c r="C19" s="56"/>
      <c r="D19" s="23">
        <v>5</v>
      </c>
      <c r="E19" s="33">
        <v>127</v>
      </c>
      <c r="F19" s="38">
        <v>0.000508912037037037</v>
      </c>
      <c r="G19" s="31" t="s">
        <v>208</v>
      </c>
      <c r="H19" s="45"/>
    </row>
    <row r="20" spans="1:8" ht="15">
      <c r="A20" s="87">
        <v>6</v>
      </c>
      <c r="B20" s="27" t="s">
        <v>65</v>
      </c>
      <c r="C20" s="55"/>
      <c r="D20" s="24">
        <v>1</v>
      </c>
      <c r="E20" s="32">
        <v>135</v>
      </c>
      <c r="F20" s="51">
        <v>0.0008101851851851852</v>
      </c>
      <c r="G20" s="32" t="s">
        <v>238</v>
      </c>
      <c r="H20" s="41" t="s">
        <v>239</v>
      </c>
    </row>
    <row r="21" spans="1:8" ht="15">
      <c r="A21" s="85">
        <v>7</v>
      </c>
      <c r="B21" s="36" t="s">
        <v>148</v>
      </c>
      <c r="C21" s="55"/>
      <c r="D21" s="22">
        <v>2</v>
      </c>
      <c r="E21" s="30">
        <v>117</v>
      </c>
      <c r="F21" s="37">
        <v>0.0004896990740740741</v>
      </c>
      <c r="G21" s="30" t="s">
        <v>200</v>
      </c>
      <c r="H21" s="45"/>
    </row>
    <row r="22" spans="1:8" ht="15">
      <c r="A22" s="85">
        <v>8</v>
      </c>
      <c r="B22" s="25" t="s">
        <v>83</v>
      </c>
      <c r="C22" s="55">
        <v>2</v>
      </c>
      <c r="D22" s="22">
        <v>3</v>
      </c>
      <c r="E22" s="30">
        <v>121</v>
      </c>
      <c r="F22" s="37">
        <v>0.00047789351851851855</v>
      </c>
      <c r="G22" s="29" t="s">
        <v>198</v>
      </c>
      <c r="H22" s="45"/>
    </row>
    <row r="23" spans="1:8" ht="15">
      <c r="A23" s="85">
        <v>9</v>
      </c>
      <c r="B23" s="25" t="s">
        <v>101</v>
      </c>
      <c r="C23" s="55"/>
      <c r="D23" s="22">
        <v>4</v>
      </c>
      <c r="E23" s="30">
        <v>125</v>
      </c>
      <c r="F23" s="37">
        <v>0.0004114583333333333</v>
      </c>
      <c r="G23" s="29" t="s">
        <v>182</v>
      </c>
      <c r="H23" s="45"/>
    </row>
    <row r="24" spans="1:8" ht="15.75" thickBot="1">
      <c r="A24" s="86">
        <v>10</v>
      </c>
      <c r="B24" s="26" t="s">
        <v>125</v>
      </c>
      <c r="C24" s="56"/>
      <c r="D24" s="23">
        <v>5</v>
      </c>
      <c r="E24" s="31">
        <v>126</v>
      </c>
      <c r="F24" s="38">
        <v>0.00037604166666666667</v>
      </c>
      <c r="G24" s="33" t="s">
        <v>169</v>
      </c>
      <c r="H24" s="45"/>
    </row>
    <row r="25" spans="1:8" ht="15">
      <c r="A25" s="87">
        <v>11</v>
      </c>
      <c r="B25" s="27" t="s">
        <v>116</v>
      </c>
      <c r="C25" s="55"/>
      <c r="D25" s="24">
        <v>1</v>
      </c>
      <c r="E25" s="32">
        <v>127</v>
      </c>
      <c r="F25" s="39">
        <v>0.0003708333333333333</v>
      </c>
      <c r="G25" s="32" t="s">
        <v>173</v>
      </c>
      <c r="H25" s="45"/>
    </row>
    <row r="26" spans="1:8" ht="15">
      <c r="A26" s="85">
        <v>12</v>
      </c>
      <c r="B26" s="25" t="s">
        <v>66</v>
      </c>
      <c r="C26" s="55"/>
      <c r="D26" s="22">
        <v>2</v>
      </c>
      <c r="E26" s="29">
        <v>135</v>
      </c>
      <c r="F26" s="37">
        <v>0.00042812500000000007</v>
      </c>
      <c r="G26" s="29" t="s">
        <v>185</v>
      </c>
      <c r="H26" s="45"/>
    </row>
    <row r="27" spans="1:8" ht="15">
      <c r="A27" s="85">
        <v>13</v>
      </c>
      <c r="B27" s="25" t="s">
        <v>149</v>
      </c>
      <c r="C27" s="55">
        <v>3</v>
      </c>
      <c r="D27" s="22">
        <v>3</v>
      </c>
      <c r="E27" s="30">
        <v>117</v>
      </c>
      <c r="F27" s="37">
        <v>0.0005206018518518518</v>
      </c>
      <c r="G27" s="29" t="s">
        <v>210</v>
      </c>
      <c r="H27" s="45"/>
    </row>
    <row r="28" spans="1:8" ht="15">
      <c r="A28" s="85">
        <v>14</v>
      </c>
      <c r="B28" s="25" t="s">
        <v>84</v>
      </c>
      <c r="C28" s="55"/>
      <c r="D28" s="22">
        <v>4</v>
      </c>
      <c r="E28" s="30">
        <v>121</v>
      </c>
      <c r="F28" s="37">
        <v>0.00034953703703703704</v>
      </c>
      <c r="G28" s="88" t="s">
        <v>172</v>
      </c>
      <c r="H28" s="45"/>
    </row>
    <row r="29" spans="1:8" ht="15.75" thickBot="1">
      <c r="A29" s="86">
        <v>15</v>
      </c>
      <c r="B29" s="26" t="s">
        <v>102</v>
      </c>
      <c r="C29" s="56"/>
      <c r="D29" s="23">
        <v>5</v>
      </c>
      <c r="E29" s="31">
        <v>125</v>
      </c>
      <c r="F29" s="38">
        <v>0.0006920138888888888</v>
      </c>
      <c r="G29" s="33" t="s">
        <v>219</v>
      </c>
      <c r="H29" s="45"/>
    </row>
    <row r="30" spans="1:8" ht="15">
      <c r="A30" s="87">
        <v>16</v>
      </c>
      <c r="B30" s="27" t="s">
        <v>126</v>
      </c>
      <c r="C30" s="55"/>
      <c r="D30" s="24">
        <v>1</v>
      </c>
      <c r="E30" s="32">
        <v>126</v>
      </c>
      <c r="F30" s="39">
        <v>0.0004342592592592593</v>
      </c>
      <c r="G30" s="32" t="s">
        <v>187</v>
      </c>
      <c r="H30" s="45"/>
    </row>
    <row r="31" spans="1:8" ht="15">
      <c r="A31" s="85">
        <v>17</v>
      </c>
      <c r="B31" s="25" t="s">
        <v>117</v>
      </c>
      <c r="C31" s="55"/>
      <c r="D31" s="22">
        <v>2</v>
      </c>
      <c r="E31" s="30">
        <v>127</v>
      </c>
      <c r="F31" s="37">
        <v>0.0004302083333333334</v>
      </c>
      <c r="G31" s="29" t="s">
        <v>186</v>
      </c>
      <c r="H31" s="45"/>
    </row>
    <row r="32" spans="1:8" ht="15">
      <c r="A32" s="85">
        <v>18</v>
      </c>
      <c r="B32" s="25" t="s">
        <v>67</v>
      </c>
      <c r="C32" s="55">
        <v>4</v>
      </c>
      <c r="D32" s="22">
        <v>3</v>
      </c>
      <c r="E32" s="29">
        <v>135</v>
      </c>
      <c r="F32" s="51">
        <v>0.0008101851851851852</v>
      </c>
      <c r="G32" s="29" t="s">
        <v>238</v>
      </c>
      <c r="H32" s="41" t="s">
        <v>239</v>
      </c>
    </row>
    <row r="33" spans="1:8" ht="15">
      <c r="A33" s="85">
        <v>19</v>
      </c>
      <c r="B33" s="25" t="s">
        <v>157</v>
      </c>
      <c r="C33" s="55"/>
      <c r="D33" s="22">
        <v>4</v>
      </c>
      <c r="E33" s="30">
        <v>117</v>
      </c>
      <c r="F33" s="37">
        <v>0.00043900462962962963</v>
      </c>
      <c r="G33" s="29" t="s">
        <v>188</v>
      </c>
      <c r="H33" s="45"/>
    </row>
    <row r="34" spans="1:8" ht="15.75" thickBot="1">
      <c r="A34" s="86">
        <v>20</v>
      </c>
      <c r="B34" s="26" t="s">
        <v>85</v>
      </c>
      <c r="C34" s="56"/>
      <c r="D34" s="23">
        <v>5</v>
      </c>
      <c r="E34" s="33">
        <v>121</v>
      </c>
      <c r="F34" s="38">
        <v>0.0004459490740740741</v>
      </c>
      <c r="G34" s="33" t="s">
        <v>190</v>
      </c>
      <c r="H34" s="45"/>
    </row>
    <row r="35" spans="1:8" ht="15">
      <c r="A35" s="87">
        <v>21</v>
      </c>
      <c r="B35" s="27" t="s">
        <v>107</v>
      </c>
      <c r="C35" s="55"/>
      <c r="D35" s="24">
        <v>1</v>
      </c>
      <c r="E35" s="32">
        <v>125</v>
      </c>
      <c r="F35" s="39">
        <v>0.00041018518518518514</v>
      </c>
      <c r="G35" s="32" t="s">
        <v>181</v>
      </c>
      <c r="H35" s="45"/>
    </row>
    <row r="36" spans="1:8" ht="15">
      <c r="A36" s="85">
        <v>22</v>
      </c>
      <c r="B36" s="25" t="s">
        <v>127</v>
      </c>
      <c r="C36" s="55"/>
      <c r="D36" s="22">
        <v>2</v>
      </c>
      <c r="E36" s="30">
        <v>126</v>
      </c>
      <c r="F36" s="37">
        <v>0.0004980324074074074</v>
      </c>
      <c r="G36" s="29" t="s">
        <v>202</v>
      </c>
      <c r="H36" s="45"/>
    </row>
    <row r="37" spans="1:8" ht="15">
      <c r="A37" s="85">
        <v>23</v>
      </c>
      <c r="B37" s="25" t="s">
        <v>118</v>
      </c>
      <c r="C37" s="55">
        <v>5</v>
      </c>
      <c r="D37" s="22">
        <v>3</v>
      </c>
      <c r="E37" s="29">
        <v>127</v>
      </c>
      <c r="F37" s="37">
        <v>0.0004954861111111111</v>
      </c>
      <c r="G37" s="29" t="s">
        <v>201</v>
      </c>
      <c r="H37" s="45"/>
    </row>
    <row r="38" spans="1:8" ht="15">
      <c r="A38" s="85">
        <v>24</v>
      </c>
      <c r="B38" s="25" t="s">
        <v>68</v>
      </c>
      <c r="C38" s="55"/>
      <c r="D38" s="22">
        <v>4</v>
      </c>
      <c r="E38" s="30">
        <v>135</v>
      </c>
      <c r="F38" s="37">
        <v>0.0004527777777777777</v>
      </c>
      <c r="G38" s="29" t="s">
        <v>192</v>
      </c>
      <c r="H38" s="45"/>
    </row>
    <row r="39" spans="1:8" ht="15.75" thickBot="1">
      <c r="A39" s="86">
        <v>25</v>
      </c>
      <c r="B39" s="26" t="s">
        <v>150</v>
      </c>
      <c r="C39" s="56"/>
      <c r="D39" s="23">
        <v>5</v>
      </c>
      <c r="E39" s="33">
        <v>117</v>
      </c>
      <c r="F39" s="38">
        <v>0.0006033564814814815</v>
      </c>
      <c r="G39" s="33" t="s">
        <v>216</v>
      </c>
      <c r="H39" s="45"/>
    </row>
    <row r="40" spans="1:8" ht="15">
      <c r="A40" s="87">
        <v>26</v>
      </c>
      <c r="B40" s="27" t="s">
        <v>86</v>
      </c>
      <c r="C40" s="55"/>
      <c r="D40" s="24">
        <v>1</v>
      </c>
      <c r="E40" s="30">
        <v>121</v>
      </c>
      <c r="F40" s="51">
        <v>0.000741550925925926</v>
      </c>
      <c r="G40" s="32" t="s">
        <v>221</v>
      </c>
      <c r="H40" s="45"/>
    </row>
    <row r="41" spans="1:8" ht="15">
      <c r="A41" s="85">
        <v>27</v>
      </c>
      <c r="B41" s="25" t="s">
        <v>104</v>
      </c>
      <c r="C41" s="55"/>
      <c r="D41" s="22">
        <v>2</v>
      </c>
      <c r="E41" s="30">
        <v>125</v>
      </c>
      <c r="F41" s="37">
        <v>0.0004199074074074074</v>
      </c>
      <c r="G41" s="29" t="s">
        <v>184</v>
      </c>
      <c r="H41" s="45"/>
    </row>
    <row r="42" spans="1:8" ht="15">
      <c r="A42" s="85">
        <v>28</v>
      </c>
      <c r="B42" s="25" t="s">
        <v>128</v>
      </c>
      <c r="C42" s="55">
        <v>6</v>
      </c>
      <c r="D42" s="22">
        <v>3</v>
      </c>
      <c r="E42" s="30">
        <v>126</v>
      </c>
      <c r="F42" s="37">
        <v>0.00045590277777777773</v>
      </c>
      <c r="G42" s="29" t="s">
        <v>194</v>
      </c>
      <c r="H42" s="45"/>
    </row>
    <row r="43" spans="1:8" ht="15">
      <c r="A43" s="85">
        <v>29</v>
      </c>
      <c r="B43" s="25" t="s">
        <v>158</v>
      </c>
      <c r="C43" s="55"/>
      <c r="D43" s="22">
        <v>4</v>
      </c>
      <c r="E43" s="29">
        <v>127</v>
      </c>
      <c r="F43" s="37">
        <v>0</v>
      </c>
      <c r="G43" s="29" t="s">
        <v>238</v>
      </c>
      <c r="H43" s="45"/>
    </row>
    <row r="44" spans="1:8" ht="15.75" thickBot="1">
      <c r="A44" s="86">
        <v>30</v>
      </c>
      <c r="B44" s="26" t="s">
        <v>69</v>
      </c>
      <c r="C44" s="56"/>
      <c r="D44" s="23">
        <v>5</v>
      </c>
      <c r="E44" s="33">
        <v>135</v>
      </c>
      <c r="F44" s="38">
        <v>0.0005814814814814815</v>
      </c>
      <c r="G44" s="33" t="s">
        <v>214</v>
      </c>
      <c r="H44" s="45"/>
    </row>
    <row r="45" spans="1:8" ht="15">
      <c r="A45" s="87">
        <v>31</v>
      </c>
      <c r="B45" s="25" t="s">
        <v>151</v>
      </c>
      <c r="C45" s="55"/>
      <c r="D45" s="24">
        <v>1</v>
      </c>
      <c r="E45" s="30">
        <v>117</v>
      </c>
      <c r="F45" s="39">
        <v>0.0005065972222222222</v>
      </c>
      <c r="G45" s="32" t="s">
        <v>205</v>
      </c>
      <c r="H45" s="45"/>
    </row>
    <row r="46" spans="1:8" ht="15">
      <c r="A46" s="85">
        <v>32</v>
      </c>
      <c r="B46" s="25" t="s">
        <v>87</v>
      </c>
      <c r="C46" s="55"/>
      <c r="D46" s="22">
        <v>2</v>
      </c>
      <c r="E46" s="29">
        <v>121</v>
      </c>
      <c r="F46" s="37">
        <v>0.00044374999999999997</v>
      </c>
      <c r="G46" s="29" t="s">
        <v>189</v>
      </c>
      <c r="H46" s="45"/>
    </row>
    <row r="47" spans="1:8" ht="15">
      <c r="A47" s="85">
        <v>33</v>
      </c>
      <c r="B47" s="25" t="s">
        <v>105</v>
      </c>
      <c r="C47" s="55">
        <v>7</v>
      </c>
      <c r="D47" s="22">
        <v>3</v>
      </c>
      <c r="E47" s="30">
        <v>125</v>
      </c>
      <c r="F47" s="37">
        <v>0.0004277777777777778</v>
      </c>
      <c r="G47" s="29" t="s">
        <v>185</v>
      </c>
      <c r="H47" s="45"/>
    </row>
    <row r="48" spans="1:8" ht="15">
      <c r="A48" s="85">
        <v>34</v>
      </c>
      <c r="B48" s="25" t="s">
        <v>129</v>
      </c>
      <c r="C48" s="55"/>
      <c r="D48" s="22">
        <v>4</v>
      </c>
      <c r="E48" s="30">
        <v>126</v>
      </c>
      <c r="F48" s="37">
        <v>0.0005163194444444444</v>
      </c>
      <c r="G48" s="29" t="s">
        <v>209</v>
      </c>
      <c r="H48" s="45"/>
    </row>
    <row r="49" spans="1:8" ht="15.75" thickBot="1">
      <c r="A49" s="86">
        <v>35</v>
      </c>
      <c r="B49" s="26" t="s">
        <v>119</v>
      </c>
      <c r="C49" s="56"/>
      <c r="D49" s="23">
        <v>5</v>
      </c>
      <c r="E49" s="33">
        <v>127</v>
      </c>
      <c r="F49" s="38">
        <v>0.0005877314814814815</v>
      </c>
      <c r="G49" s="33" t="s">
        <v>215</v>
      </c>
      <c r="H49" s="45"/>
    </row>
    <row r="50" spans="1:8" ht="15">
      <c r="A50" s="87">
        <v>36</v>
      </c>
      <c r="B50" s="27" t="s">
        <v>70</v>
      </c>
      <c r="C50" s="55"/>
      <c r="D50" s="24">
        <v>1</v>
      </c>
      <c r="E50" s="30">
        <v>135</v>
      </c>
      <c r="F50" s="39">
        <v>0.000333912037037037</v>
      </c>
      <c r="G50" s="89" t="s">
        <v>171</v>
      </c>
      <c r="H50" s="45"/>
    </row>
    <row r="51" spans="1:8" ht="15">
      <c r="A51" s="85">
        <v>37</v>
      </c>
      <c r="B51" s="25" t="s">
        <v>152</v>
      </c>
      <c r="C51" s="55"/>
      <c r="D51" s="22">
        <v>2</v>
      </c>
      <c r="E51" s="30">
        <v>117</v>
      </c>
      <c r="F51" s="37">
        <v>0.0005074074074074075</v>
      </c>
      <c r="G51" s="29" t="s">
        <v>206</v>
      </c>
      <c r="H51" s="45"/>
    </row>
    <row r="52" spans="1:8" ht="15">
      <c r="A52" s="85">
        <v>38</v>
      </c>
      <c r="B52" s="25" t="s">
        <v>88</v>
      </c>
      <c r="C52" s="55">
        <v>8</v>
      </c>
      <c r="D52" s="22">
        <v>3</v>
      </c>
      <c r="E52" s="29">
        <v>121</v>
      </c>
      <c r="F52" s="37">
        <v>0.0003924768518518518</v>
      </c>
      <c r="G52" s="29" t="s">
        <v>179</v>
      </c>
      <c r="H52" s="45"/>
    </row>
    <row r="53" spans="1:8" ht="15">
      <c r="A53" s="85">
        <v>39</v>
      </c>
      <c r="B53" s="25" t="s">
        <v>106</v>
      </c>
      <c r="C53" s="55"/>
      <c r="D53" s="22">
        <v>4</v>
      </c>
      <c r="E53" s="30">
        <v>125</v>
      </c>
      <c r="F53" s="37">
        <v>0.0007200231481481481</v>
      </c>
      <c r="G53" s="29" t="s">
        <v>220</v>
      </c>
      <c r="H53" s="45"/>
    </row>
    <row r="54" spans="1:8" ht="15.75" thickBot="1">
      <c r="A54" s="86">
        <v>40</v>
      </c>
      <c r="B54" s="26" t="s">
        <v>130</v>
      </c>
      <c r="C54" s="56"/>
      <c r="D54" s="23">
        <v>5</v>
      </c>
      <c r="E54" s="33">
        <v>126</v>
      </c>
      <c r="F54" s="38">
        <v>0.0004893518518518518</v>
      </c>
      <c r="G54" s="33" t="s">
        <v>200</v>
      </c>
      <c r="H54" s="45"/>
    </row>
    <row r="55" spans="1:8" ht="15">
      <c r="A55" s="87">
        <v>41</v>
      </c>
      <c r="B55" s="27" t="s">
        <v>120</v>
      </c>
      <c r="C55" s="55"/>
      <c r="D55" s="24">
        <v>1</v>
      </c>
      <c r="E55" s="30">
        <v>127</v>
      </c>
      <c r="F55" s="39">
        <v>0.0005025462962962963</v>
      </c>
      <c r="G55" s="32" t="s">
        <v>203</v>
      </c>
      <c r="H55" s="45"/>
    </row>
    <row r="56" spans="1:8" ht="15">
      <c r="A56" s="85">
        <v>42</v>
      </c>
      <c r="B56" s="25" t="s">
        <v>71</v>
      </c>
      <c r="C56" s="55"/>
      <c r="D56" s="22">
        <v>2</v>
      </c>
      <c r="E56" s="30">
        <v>135</v>
      </c>
      <c r="F56" s="37">
        <v>0</v>
      </c>
      <c r="G56" s="29" t="s">
        <v>238</v>
      </c>
      <c r="H56" s="45"/>
    </row>
    <row r="57" spans="1:8" ht="15">
      <c r="A57" s="85">
        <v>43</v>
      </c>
      <c r="B57" s="25" t="s">
        <v>153</v>
      </c>
      <c r="C57" s="55">
        <v>9</v>
      </c>
      <c r="D57" s="22">
        <v>3</v>
      </c>
      <c r="E57" s="30">
        <v>117</v>
      </c>
      <c r="F57" s="37">
        <v>0.0004537037037037038</v>
      </c>
      <c r="G57" s="29" t="s">
        <v>193</v>
      </c>
      <c r="H57" s="45"/>
    </row>
    <row r="58" spans="1:8" ht="15">
      <c r="A58" s="85">
        <v>44</v>
      </c>
      <c r="B58" s="25" t="s">
        <v>89</v>
      </c>
      <c r="C58" s="55"/>
      <c r="D58" s="22">
        <v>4</v>
      </c>
      <c r="E58" s="29">
        <v>121</v>
      </c>
      <c r="F58" s="37">
        <v>0.0004733796296296296</v>
      </c>
      <c r="G58" s="29" t="s">
        <v>196</v>
      </c>
      <c r="H58" s="45"/>
    </row>
    <row r="59" spans="1:8" ht="15.75" thickBot="1">
      <c r="A59" s="86">
        <v>45</v>
      </c>
      <c r="B59" s="26" t="s">
        <v>134</v>
      </c>
      <c r="C59" s="56"/>
      <c r="D59" s="23">
        <v>5</v>
      </c>
      <c r="E59" s="33">
        <v>125</v>
      </c>
      <c r="F59" s="38">
        <v>0.0003747685185185186</v>
      </c>
      <c r="G59" s="33" t="s">
        <v>174</v>
      </c>
      <c r="H59" s="45"/>
    </row>
    <row r="60" spans="1:8" ht="15">
      <c r="A60" s="87">
        <v>46</v>
      </c>
      <c r="B60" s="46" t="s">
        <v>154</v>
      </c>
      <c r="C60" s="55"/>
      <c r="D60" s="24">
        <v>1</v>
      </c>
      <c r="E60" s="30">
        <v>126</v>
      </c>
      <c r="F60" s="39">
        <v>0.0005037037037037038</v>
      </c>
      <c r="G60" s="32" t="s">
        <v>204</v>
      </c>
      <c r="H60" s="45"/>
    </row>
    <row r="61" spans="1:8" ht="15">
      <c r="A61" s="85">
        <v>47</v>
      </c>
      <c r="B61" s="25" t="s">
        <v>121</v>
      </c>
      <c r="C61" s="55"/>
      <c r="D61" s="22">
        <v>2</v>
      </c>
      <c r="E61" s="29">
        <v>127</v>
      </c>
      <c r="F61" s="37">
        <v>0.0005076388888888889</v>
      </c>
      <c r="G61" s="29" t="s">
        <v>207</v>
      </c>
      <c r="H61" s="45"/>
    </row>
    <row r="62" spans="1:8" ht="15">
      <c r="A62" s="85">
        <v>48</v>
      </c>
      <c r="B62" s="25" t="s">
        <v>72</v>
      </c>
      <c r="C62" s="55">
        <v>10</v>
      </c>
      <c r="D62" s="22">
        <v>3</v>
      </c>
      <c r="E62" s="30">
        <v>135</v>
      </c>
      <c r="F62" s="37">
        <v>0.0003238425925925926</v>
      </c>
      <c r="G62" s="90" t="s">
        <v>170</v>
      </c>
      <c r="H62" s="45"/>
    </row>
    <row r="63" spans="1:8" ht="15">
      <c r="A63" s="85">
        <v>49</v>
      </c>
      <c r="B63" s="48" t="s">
        <v>147</v>
      </c>
      <c r="C63" s="55"/>
      <c r="D63" s="22">
        <v>4</v>
      </c>
      <c r="E63" s="30">
        <v>117</v>
      </c>
      <c r="F63" s="37">
        <v>0.000658912037037037</v>
      </c>
      <c r="G63" s="29" t="s">
        <v>218</v>
      </c>
      <c r="H63" s="45"/>
    </row>
    <row r="64" spans="1:8" ht="15.75" thickBot="1">
      <c r="A64" s="86">
        <v>50</v>
      </c>
      <c r="C64" s="56"/>
      <c r="D64" s="23">
        <v>5</v>
      </c>
      <c r="E64" s="33">
        <v>121</v>
      </c>
      <c r="F64" s="38">
        <v>0</v>
      </c>
      <c r="G64" s="33"/>
      <c r="H64" s="45"/>
    </row>
    <row r="65" spans="1:13" ht="15">
      <c r="A65" s="87">
        <v>51</v>
      </c>
      <c r="B65" s="27" t="s">
        <v>103</v>
      </c>
      <c r="C65" s="55"/>
      <c r="D65" s="24">
        <v>1</v>
      </c>
      <c r="E65" s="32">
        <v>125</v>
      </c>
      <c r="F65" s="39">
        <v>0.0005262731481481482</v>
      </c>
      <c r="G65" s="32" t="s">
        <v>212</v>
      </c>
      <c r="H65" s="45"/>
      <c r="L65" s="91"/>
      <c r="M65" s="92"/>
    </row>
    <row r="66" spans="1:12" ht="15">
      <c r="A66" s="85">
        <v>52</v>
      </c>
      <c r="B66" s="46" t="s">
        <v>159</v>
      </c>
      <c r="C66" s="55"/>
      <c r="D66" s="22">
        <v>2</v>
      </c>
      <c r="E66" s="30">
        <v>126</v>
      </c>
      <c r="F66" s="37">
        <v>0</v>
      </c>
      <c r="G66" s="29" t="s">
        <v>238</v>
      </c>
      <c r="H66" s="45"/>
      <c r="L66" s="76"/>
    </row>
    <row r="67" spans="1:8" ht="15">
      <c r="A67" s="85">
        <v>53</v>
      </c>
      <c r="B67" s="25" t="s">
        <v>123</v>
      </c>
      <c r="C67" s="55">
        <v>11</v>
      </c>
      <c r="D67" s="22">
        <v>3</v>
      </c>
      <c r="E67" s="29">
        <v>127</v>
      </c>
      <c r="F67" s="37">
        <v>0.0004118055555555555</v>
      </c>
      <c r="G67" s="29" t="s">
        <v>183</v>
      </c>
      <c r="H67" s="45"/>
    </row>
    <row r="68" spans="1:8" ht="15">
      <c r="A68" s="85">
        <v>54</v>
      </c>
      <c r="B68" s="25" t="s">
        <v>140</v>
      </c>
      <c r="C68" s="55"/>
      <c r="D68" s="22">
        <v>4</v>
      </c>
      <c r="E68" s="30">
        <v>135</v>
      </c>
      <c r="F68" s="37">
        <v>0.0005458333333333333</v>
      </c>
      <c r="G68" s="29" t="s">
        <v>213</v>
      </c>
      <c r="H68" s="45"/>
    </row>
    <row r="69" spans="1:8" ht="15.75" thickBot="1">
      <c r="A69" s="86">
        <v>55</v>
      </c>
      <c r="B69" s="26"/>
      <c r="C69" s="56"/>
      <c r="D69" s="23">
        <v>5</v>
      </c>
      <c r="E69" s="33">
        <v>117</v>
      </c>
      <c r="F69" s="38">
        <v>0</v>
      </c>
      <c r="G69" s="33"/>
      <c r="H69" s="45"/>
    </row>
    <row r="70" spans="1:8" ht="15">
      <c r="A70" s="87">
        <v>56</v>
      </c>
      <c r="B70" s="27" t="s">
        <v>155</v>
      </c>
      <c r="C70" s="55"/>
      <c r="D70" s="24">
        <v>1</v>
      </c>
      <c r="E70" s="32">
        <v>121</v>
      </c>
      <c r="F70" s="39">
        <v>0.0005224537037037037</v>
      </c>
      <c r="G70" s="32" t="s">
        <v>211</v>
      </c>
      <c r="H70" s="45"/>
    </row>
    <row r="71" spans="1:13" ht="15">
      <c r="A71" s="85">
        <v>57</v>
      </c>
      <c r="B71" s="36" t="s">
        <v>229</v>
      </c>
      <c r="C71" s="55"/>
      <c r="D71" s="22">
        <v>2</v>
      </c>
      <c r="E71" s="30">
        <v>125</v>
      </c>
      <c r="F71" s="37">
        <v>0.000640625</v>
      </c>
      <c r="G71" s="29" t="s">
        <v>217</v>
      </c>
      <c r="H71" s="45"/>
      <c r="L71" s="91"/>
      <c r="M71" s="92"/>
    </row>
    <row r="72" spans="1:12" ht="15">
      <c r="A72" s="85">
        <v>58</v>
      </c>
      <c r="B72" s="36" t="s">
        <v>131</v>
      </c>
      <c r="C72" s="55">
        <v>12</v>
      </c>
      <c r="D72" s="22">
        <v>3</v>
      </c>
      <c r="E72" s="30">
        <v>126</v>
      </c>
      <c r="F72" s="37">
        <v>0.00040659722222222226</v>
      </c>
      <c r="G72" s="29" t="s">
        <v>180</v>
      </c>
      <c r="H72" s="45"/>
      <c r="L72" s="76"/>
    </row>
    <row r="73" spans="1:8" ht="15">
      <c r="A73" s="85">
        <v>59</v>
      </c>
      <c r="B73" s="25" t="s">
        <v>122</v>
      </c>
      <c r="C73" s="55"/>
      <c r="D73" s="22">
        <v>4</v>
      </c>
      <c r="E73" s="29">
        <v>127</v>
      </c>
      <c r="F73" s="37">
        <v>0.0004469907407407407</v>
      </c>
      <c r="G73" s="29" t="s">
        <v>191</v>
      </c>
      <c r="H73" s="45"/>
    </row>
    <row r="74" spans="1:10" ht="15.75" thickBot="1">
      <c r="A74" s="85">
        <v>60</v>
      </c>
      <c r="B74" s="26" t="s">
        <v>141</v>
      </c>
      <c r="C74" s="55"/>
      <c r="D74" s="28">
        <v>5</v>
      </c>
      <c r="E74" s="34">
        <v>135</v>
      </c>
      <c r="F74" s="38">
        <v>0</v>
      </c>
      <c r="G74" s="34" t="s">
        <v>238</v>
      </c>
      <c r="H74" s="45"/>
      <c r="I74" s="75"/>
      <c r="J74" s="75"/>
    </row>
    <row r="75" spans="1:10" ht="15">
      <c r="A75" s="93"/>
      <c r="B75" s="94"/>
      <c r="C75" s="94"/>
      <c r="D75" s="95"/>
      <c r="E75" s="168" t="s">
        <v>17</v>
      </c>
      <c r="F75" s="158" t="s">
        <v>18</v>
      </c>
      <c r="G75" s="159"/>
      <c r="H75" s="96" t="s">
        <v>19</v>
      </c>
      <c r="I75" s="75"/>
      <c r="J75" s="75"/>
    </row>
    <row r="76" spans="1:9" ht="15">
      <c r="A76" s="97"/>
      <c r="C76" s="98"/>
      <c r="D76" s="99"/>
      <c r="E76" s="169"/>
      <c r="F76" s="4" t="s">
        <v>20</v>
      </c>
      <c r="G76" s="4" t="s">
        <v>21</v>
      </c>
      <c r="H76" s="100" t="s">
        <v>22</v>
      </c>
      <c r="I76" s="101"/>
    </row>
    <row r="77" spans="1:13" ht="15">
      <c r="A77" s="97"/>
      <c r="B77" s="49"/>
      <c r="C77" s="98"/>
      <c r="D77" s="99"/>
      <c r="E77" s="102">
        <v>117</v>
      </c>
      <c r="F77" s="39">
        <f>SUM(F15,F21,F27,F33,F39,F45,F51,F57,)</f>
        <v>0.003991898148148148</v>
      </c>
      <c r="G77" s="39">
        <f>F77</f>
        <v>0.003991898148148148</v>
      </c>
      <c r="H77" s="103" t="s">
        <v>174</v>
      </c>
      <c r="I77" s="101"/>
      <c r="M77" s="42"/>
    </row>
    <row r="78" spans="1:9" ht="15">
      <c r="A78" s="160" t="s">
        <v>23</v>
      </c>
      <c r="B78" s="161"/>
      <c r="C78" s="161"/>
      <c r="D78" s="162"/>
      <c r="E78" s="102">
        <v>121</v>
      </c>
      <c r="F78" s="39">
        <f>SUM(F16,F22,F28,F34,F46,F52,F58,F70)</f>
        <v>0.0035921296296296296</v>
      </c>
      <c r="G78" s="39">
        <f>F78</f>
        <v>0.0035921296296296296</v>
      </c>
      <c r="H78" s="104" t="s">
        <v>171</v>
      </c>
      <c r="I78" s="101"/>
    </row>
    <row r="79" spans="1:9" ht="15">
      <c r="A79" s="160" t="s">
        <v>24</v>
      </c>
      <c r="B79" s="161"/>
      <c r="C79" s="161"/>
      <c r="D79" s="162"/>
      <c r="E79" s="102">
        <v>125</v>
      </c>
      <c r="F79" s="39">
        <f>SUM(F17,F23,F35,F41,F47,F59,F65,F71)</f>
        <v>0.0036875000000000002</v>
      </c>
      <c r="G79" s="39">
        <f>F79</f>
        <v>0.0036875000000000002</v>
      </c>
      <c r="H79" s="103" t="s">
        <v>173</v>
      </c>
      <c r="I79" s="101"/>
    </row>
    <row r="80" spans="1:9" ht="15">
      <c r="A80" s="160" t="s">
        <v>25</v>
      </c>
      <c r="B80" s="161"/>
      <c r="C80" s="161"/>
      <c r="D80" s="162"/>
      <c r="E80" s="102">
        <v>126</v>
      </c>
      <c r="F80" s="39">
        <f>SUM(F18,F24,F30,F36,F42,F54,F60,F72)</f>
        <v>0.0035399305555555557</v>
      </c>
      <c r="G80" s="39">
        <f>F80</f>
        <v>0.0035399305555555557</v>
      </c>
      <c r="H80" s="105" t="s">
        <v>170</v>
      </c>
      <c r="I80" s="101"/>
    </row>
    <row r="81" spans="1:9" ht="15">
      <c r="A81" s="97"/>
      <c r="B81" s="49"/>
      <c r="C81" s="98"/>
      <c r="D81" s="99"/>
      <c r="E81" s="102">
        <v>127</v>
      </c>
      <c r="F81" s="39">
        <f>SUM(F19,F25,F31,F37,F55,F61,F67,F73)</f>
        <v>0.0036744212962962967</v>
      </c>
      <c r="G81" s="39">
        <f>F81</f>
        <v>0.0036744212962962967</v>
      </c>
      <c r="H81" s="65" t="s">
        <v>172</v>
      </c>
      <c r="I81" s="101"/>
    </row>
    <row r="82" spans="1:9" ht="15.75" thickBot="1">
      <c r="A82" s="106"/>
      <c r="B82" s="107"/>
      <c r="C82" s="107"/>
      <c r="D82" s="108"/>
      <c r="E82" s="109">
        <v>135</v>
      </c>
      <c r="F82" s="40">
        <f>SUM(F20,F26,F32,F38,F44,F50,F62,F68,)</f>
        <v>0.0042863425925925925</v>
      </c>
      <c r="G82" s="38">
        <f>F82</f>
        <v>0.0042863425925925925</v>
      </c>
      <c r="H82" s="110" t="s">
        <v>169</v>
      </c>
      <c r="I82" s="101"/>
    </row>
    <row r="85" spans="1:7" ht="15">
      <c r="A85" s="164" t="s">
        <v>40</v>
      </c>
      <c r="B85" s="164"/>
      <c r="C85" s="164"/>
      <c r="D85" s="164"/>
      <c r="E85" s="164"/>
      <c r="F85" s="164"/>
      <c r="G85" s="164"/>
    </row>
    <row r="86" spans="1:7" ht="15">
      <c r="A86" s="63"/>
      <c r="B86" s="63"/>
      <c r="C86" s="63"/>
      <c r="D86" s="63"/>
      <c r="E86" s="63"/>
      <c r="F86" s="63"/>
      <c r="G86" s="63"/>
    </row>
    <row r="87" spans="1:7" ht="15">
      <c r="A87" s="45" t="s">
        <v>44</v>
      </c>
      <c r="B87" s="45"/>
      <c r="C87" s="45"/>
      <c r="D87" s="45"/>
      <c r="E87" s="45"/>
      <c r="F87" s="45"/>
      <c r="G87" s="45"/>
    </row>
  </sheetData>
  <sheetProtection password="DA94" sheet="1" objects="1" scenarios="1"/>
  <mergeCells count="19">
    <mergeCell ref="B1:H1"/>
    <mergeCell ref="B2:H2"/>
    <mergeCell ref="B3:G3"/>
    <mergeCell ref="C4:F4"/>
    <mergeCell ref="D6:E6"/>
    <mergeCell ref="F75:G75"/>
    <mergeCell ref="A78:D78"/>
    <mergeCell ref="A79:D79"/>
    <mergeCell ref="B7:H7"/>
    <mergeCell ref="A85:G85"/>
    <mergeCell ref="A80:D80"/>
    <mergeCell ref="A10:D10"/>
    <mergeCell ref="H10:J10"/>
    <mergeCell ref="A11:D11"/>
    <mergeCell ref="H11:J11"/>
    <mergeCell ref="A12:D12"/>
    <mergeCell ref="H12:J12"/>
    <mergeCell ref="D13:E13"/>
    <mergeCell ref="E75:E76"/>
  </mergeCells>
  <printOptions/>
  <pageMargins left="0.31496062992125984" right="0" top="0.15748031496062992" bottom="0.35433070866141736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7"/>
  <sheetViews>
    <sheetView zoomScalePageLayoutView="0" workbookViewId="0" topLeftCell="A45">
      <selection activeCell="K57" sqref="K56:K57"/>
    </sheetView>
  </sheetViews>
  <sheetFormatPr defaultColWidth="9.140625" defaultRowHeight="15"/>
  <cols>
    <col min="1" max="1" width="4.7109375" style="41" customWidth="1"/>
    <col min="2" max="2" width="23.7109375" style="50" customWidth="1"/>
    <col min="3" max="3" width="10.7109375" style="41" customWidth="1"/>
    <col min="4" max="6" width="10.7109375" style="50" customWidth="1"/>
    <col min="7" max="7" width="10.7109375" style="41" customWidth="1"/>
    <col min="8" max="8" width="10.7109375" style="77" customWidth="1"/>
    <col min="9" max="11" width="9.140625" style="41" customWidth="1"/>
    <col min="12" max="12" width="9.140625" style="79" customWidth="1"/>
    <col min="13" max="16384" width="9.140625" style="41" customWidth="1"/>
  </cols>
  <sheetData>
    <row r="1" spans="1:10" ht="15">
      <c r="A1" s="111"/>
      <c r="B1" s="170" t="s">
        <v>0</v>
      </c>
      <c r="C1" s="170"/>
      <c r="D1" s="170"/>
      <c r="E1" s="170"/>
      <c r="F1" s="170"/>
      <c r="G1" s="170"/>
      <c r="H1" s="170"/>
      <c r="I1" s="78"/>
      <c r="J1" s="45"/>
    </row>
    <row r="2" spans="1:10" ht="15">
      <c r="A2" s="111"/>
      <c r="B2" s="171" t="s">
        <v>41</v>
      </c>
      <c r="C2" s="178"/>
      <c r="D2" s="178"/>
      <c r="E2" s="178"/>
      <c r="F2" s="178"/>
      <c r="G2" s="178"/>
      <c r="H2" s="178"/>
      <c r="I2" s="45"/>
      <c r="J2" s="45"/>
    </row>
    <row r="3" spans="1:10" ht="18.75">
      <c r="A3" s="111"/>
      <c r="B3" s="179" t="s">
        <v>29</v>
      </c>
      <c r="C3" s="178"/>
      <c r="D3" s="178"/>
      <c r="E3" s="178"/>
      <c r="F3" s="178"/>
      <c r="G3" s="178"/>
      <c r="H3" s="178"/>
      <c r="I3" s="45"/>
      <c r="J3" s="45"/>
    </row>
    <row r="4" spans="1:10" ht="15">
      <c r="A4" s="111"/>
      <c r="B4" s="46"/>
      <c r="C4" s="180" t="s">
        <v>138</v>
      </c>
      <c r="D4" s="180"/>
      <c r="E4" s="180"/>
      <c r="F4" s="180"/>
      <c r="G4" s="45"/>
      <c r="H4" s="111"/>
      <c r="I4" s="45"/>
      <c r="J4" s="45"/>
    </row>
    <row r="5" spans="1:10" ht="15">
      <c r="A5" s="111"/>
      <c r="B5" s="46"/>
      <c r="C5" s="112"/>
      <c r="D5" s="46"/>
      <c r="E5" s="46"/>
      <c r="F5" s="46"/>
      <c r="G5" s="45"/>
      <c r="H5" s="111"/>
      <c r="I5" s="45"/>
      <c r="J5" s="45"/>
    </row>
    <row r="6" spans="1:10" ht="18">
      <c r="A6" s="111"/>
      <c r="B6" s="46"/>
      <c r="C6" s="181" t="s">
        <v>2</v>
      </c>
      <c r="D6" s="181"/>
      <c r="E6" s="181"/>
      <c r="F6" s="46"/>
      <c r="G6" s="45"/>
      <c r="H6" s="111"/>
      <c r="I6" s="45"/>
      <c r="J6" s="45"/>
    </row>
    <row r="7" spans="1:10" ht="15">
      <c r="A7" s="111"/>
      <c r="B7" s="163" t="s">
        <v>3</v>
      </c>
      <c r="C7" s="163"/>
      <c r="D7" s="163"/>
      <c r="E7" s="163"/>
      <c r="F7" s="163"/>
      <c r="G7" s="163"/>
      <c r="H7" s="163"/>
      <c r="I7" s="45"/>
      <c r="J7" s="45"/>
    </row>
    <row r="8" spans="1:10" ht="15">
      <c r="A8" s="111"/>
      <c r="B8" s="46"/>
      <c r="C8" s="112"/>
      <c r="D8" s="46"/>
      <c r="E8" s="46"/>
      <c r="F8" s="46"/>
      <c r="G8" s="45"/>
      <c r="H8" s="111"/>
      <c r="I8" s="45"/>
      <c r="J8" s="45"/>
    </row>
    <row r="9" spans="1:10" ht="15">
      <c r="A9" s="111"/>
      <c r="B9" s="64"/>
      <c r="C9" s="63"/>
      <c r="D9" s="64"/>
      <c r="E9" s="64"/>
      <c r="F9" s="64"/>
      <c r="G9" s="45"/>
      <c r="H9" s="111"/>
      <c r="I9" s="45"/>
      <c r="J9" s="63"/>
    </row>
    <row r="10" spans="1:10" ht="15">
      <c r="A10" s="165" t="s">
        <v>4</v>
      </c>
      <c r="B10" s="165"/>
      <c r="C10" s="165"/>
      <c r="D10" s="165"/>
      <c r="E10" s="82"/>
      <c r="F10" s="64"/>
      <c r="G10" s="165" t="s">
        <v>136</v>
      </c>
      <c r="H10" s="165"/>
      <c r="I10" s="165"/>
      <c r="J10" s="165"/>
    </row>
    <row r="11" spans="1:10" ht="15">
      <c r="A11" s="165" t="s">
        <v>6</v>
      </c>
      <c r="B11" s="165"/>
      <c r="C11" s="165"/>
      <c r="D11" s="165"/>
      <c r="E11" s="82"/>
      <c r="F11" s="64"/>
      <c r="G11" s="166" t="s">
        <v>135</v>
      </c>
      <c r="H11" s="166"/>
      <c r="I11" s="166"/>
      <c r="J11" s="166"/>
    </row>
    <row r="12" spans="1:10" ht="15">
      <c r="A12" s="165" t="s">
        <v>7</v>
      </c>
      <c r="B12" s="165"/>
      <c r="C12" s="165"/>
      <c r="D12" s="165"/>
      <c r="E12" s="83"/>
      <c r="F12" s="64"/>
      <c r="G12" s="165" t="s">
        <v>137</v>
      </c>
      <c r="H12" s="165"/>
      <c r="I12" s="165"/>
      <c r="J12" s="165"/>
    </row>
    <row r="13" spans="1:10" ht="15">
      <c r="A13" s="111"/>
      <c r="B13" s="46"/>
      <c r="C13" s="112"/>
      <c r="D13" s="177" t="s">
        <v>27</v>
      </c>
      <c r="E13" s="177"/>
      <c r="F13" s="46"/>
      <c r="G13" s="45"/>
      <c r="H13" s="111"/>
      <c r="I13" s="45"/>
      <c r="J13" s="45"/>
    </row>
    <row r="14" spans="1:10" ht="15">
      <c r="A14" s="84" t="s">
        <v>10</v>
      </c>
      <c r="B14" s="47" t="s">
        <v>11</v>
      </c>
      <c r="C14" s="113" t="s">
        <v>12</v>
      </c>
      <c r="D14" s="47" t="s">
        <v>13</v>
      </c>
      <c r="E14" s="47" t="s">
        <v>14</v>
      </c>
      <c r="F14" s="47" t="s">
        <v>15</v>
      </c>
      <c r="G14" s="44" t="s">
        <v>16</v>
      </c>
      <c r="H14" s="111"/>
      <c r="I14" s="45"/>
      <c r="J14" s="45"/>
    </row>
    <row r="15" spans="1:10" ht="15">
      <c r="A15" s="85">
        <v>1</v>
      </c>
      <c r="B15" s="25"/>
      <c r="C15" s="114"/>
      <c r="D15" s="21">
        <v>1</v>
      </c>
      <c r="E15" s="29">
        <v>117</v>
      </c>
      <c r="F15" s="61">
        <v>0.0010416666666666667</v>
      </c>
      <c r="G15" s="29" t="s">
        <v>210</v>
      </c>
      <c r="H15" s="41" t="s">
        <v>239</v>
      </c>
      <c r="I15" s="45"/>
      <c r="J15" s="45"/>
    </row>
    <row r="16" spans="1:8" ht="15">
      <c r="A16" s="85">
        <v>2</v>
      </c>
      <c r="B16" s="25" t="s">
        <v>90</v>
      </c>
      <c r="C16" s="115"/>
      <c r="D16" s="22">
        <v>2</v>
      </c>
      <c r="E16" s="30">
        <v>121</v>
      </c>
      <c r="F16" s="37">
        <v>0.0007074074074074074</v>
      </c>
      <c r="G16" s="30" t="s">
        <v>195</v>
      </c>
      <c r="H16" s="111"/>
    </row>
    <row r="17" spans="1:10" ht="15">
      <c r="A17" s="85">
        <v>3</v>
      </c>
      <c r="B17" s="25" t="s">
        <v>98</v>
      </c>
      <c r="C17" s="115">
        <v>1</v>
      </c>
      <c r="D17" s="22">
        <v>3</v>
      </c>
      <c r="E17" s="30">
        <v>125</v>
      </c>
      <c r="F17" s="37">
        <v>0.0003770833333333333</v>
      </c>
      <c r="G17" s="116" t="s">
        <v>171</v>
      </c>
      <c r="H17" s="111"/>
      <c r="I17" s="73"/>
      <c r="J17" s="42"/>
    </row>
    <row r="18" spans="1:8" ht="15">
      <c r="A18" s="85">
        <v>4</v>
      </c>
      <c r="B18" s="25" t="s">
        <v>160</v>
      </c>
      <c r="C18" s="115"/>
      <c r="D18" s="22">
        <v>4</v>
      </c>
      <c r="E18" s="30">
        <v>126</v>
      </c>
      <c r="F18" s="61">
        <v>0.0010416666666666667</v>
      </c>
      <c r="G18" s="44" t="s">
        <v>238</v>
      </c>
      <c r="H18" s="41" t="s">
        <v>239</v>
      </c>
    </row>
    <row r="19" spans="1:8" ht="15.75" thickBot="1">
      <c r="A19" s="86">
        <v>5</v>
      </c>
      <c r="B19" s="26" t="s">
        <v>109</v>
      </c>
      <c r="C19" s="117"/>
      <c r="D19" s="23">
        <v>5</v>
      </c>
      <c r="E19" s="33">
        <v>127</v>
      </c>
      <c r="F19" s="38">
        <v>0.0005528935185185185</v>
      </c>
      <c r="G19" s="31" t="s">
        <v>222</v>
      </c>
      <c r="H19" s="111"/>
    </row>
    <row r="20" spans="1:10" ht="15">
      <c r="A20" s="87">
        <v>6</v>
      </c>
      <c r="B20" s="27" t="s">
        <v>73</v>
      </c>
      <c r="C20" s="115"/>
      <c r="D20" s="24">
        <v>1</v>
      </c>
      <c r="E20" s="32">
        <v>135</v>
      </c>
      <c r="F20" s="37">
        <v>0.0003881944444444444</v>
      </c>
      <c r="G20" s="118" t="s">
        <v>172</v>
      </c>
      <c r="H20" s="111"/>
      <c r="J20" s="42"/>
    </row>
    <row r="21" spans="1:8" ht="15">
      <c r="A21" s="85">
        <v>7</v>
      </c>
      <c r="B21" s="36"/>
      <c r="C21" s="115"/>
      <c r="D21" s="22">
        <v>2</v>
      </c>
      <c r="E21" s="30">
        <v>117</v>
      </c>
      <c r="F21" s="61">
        <v>0.0010416666666666667</v>
      </c>
      <c r="G21" s="30" t="s">
        <v>210</v>
      </c>
      <c r="H21" s="41" t="s">
        <v>239</v>
      </c>
    </row>
    <row r="22" spans="1:8" ht="15">
      <c r="A22" s="85">
        <v>8</v>
      </c>
      <c r="B22" s="25" t="s">
        <v>91</v>
      </c>
      <c r="C22" s="115">
        <v>2</v>
      </c>
      <c r="D22" s="22">
        <v>3</v>
      </c>
      <c r="E22" s="30">
        <v>121</v>
      </c>
      <c r="F22" s="37">
        <v>0.0006996527777777778</v>
      </c>
      <c r="G22" s="29" t="s">
        <v>194</v>
      </c>
      <c r="H22" s="111"/>
    </row>
    <row r="23" spans="1:8" ht="15">
      <c r="A23" s="85">
        <v>9</v>
      </c>
      <c r="B23" s="25" t="s">
        <v>99</v>
      </c>
      <c r="C23" s="115"/>
      <c r="D23" s="22">
        <v>4</v>
      </c>
      <c r="E23" s="30">
        <v>125</v>
      </c>
      <c r="F23" s="37">
        <v>0.000605324074074074</v>
      </c>
      <c r="G23" s="29" t="s">
        <v>184</v>
      </c>
      <c r="H23" s="111"/>
    </row>
    <row r="24" spans="1:8" ht="15.75" thickBot="1">
      <c r="A24" s="86">
        <v>10</v>
      </c>
      <c r="B24" s="57" t="s">
        <v>132</v>
      </c>
      <c r="C24" s="117"/>
      <c r="D24" s="23">
        <v>5</v>
      </c>
      <c r="E24" s="31">
        <v>126</v>
      </c>
      <c r="F24" s="38">
        <v>0.000747337962962963</v>
      </c>
      <c r="G24" s="33" t="s">
        <v>198</v>
      </c>
      <c r="H24" s="111"/>
    </row>
    <row r="25" spans="1:8" ht="15">
      <c r="A25" s="87">
        <v>11</v>
      </c>
      <c r="B25" s="27" t="s">
        <v>110</v>
      </c>
      <c r="C25" s="115"/>
      <c r="D25" s="24">
        <v>1</v>
      </c>
      <c r="E25" s="32">
        <v>127</v>
      </c>
      <c r="F25" s="37">
        <v>0.0007599537037037038</v>
      </c>
      <c r="G25" s="32" t="s">
        <v>199</v>
      </c>
      <c r="H25" s="111"/>
    </row>
    <row r="26" spans="1:8" ht="15">
      <c r="A26" s="85">
        <v>12</v>
      </c>
      <c r="B26" s="25" t="s">
        <v>74</v>
      </c>
      <c r="C26" s="115"/>
      <c r="D26" s="22">
        <v>2</v>
      </c>
      <c r="E26" s="29">
        <v>135</v>
      </c>
      <c r="F26" s="37">
        <v>0.0006799768518518519</v>
      </c>
      <c r="G26" s="29" t="s">
        <v>192</v>
      </c>
      <c r="H26" s="111"/>
    </row>
    <row r="27" spans="1:8" ht="15">
      <c r="A27" s="85">
        <v>13</v>
      </c>
      <c r="B27" s="25" t="s">
        <v>146</v>
      </c>
      <c r="C27" s="115">
        <v>3</v>
      </c>
      <c r="D27" s="22">
        <v>3</v>
      </c>
      <c r="E27" s="30">
        <v>117</v>
      </c>
      <c r="F27" s="37">
        <v>0.0005912037037037037</v>
      </c>
      <c r="G27" s="29" t="s">
        <v>182</v>
      </c>
      <c r="H27" s="111"/>
    </row>
    <row r="28" spans="1:8" ht="15">
      <c r="A28" s="85">
        <v>14</v>
      </c>
      <c r="B28" s="25" t="s">
        <v>92</v>
      </c>
      <c r="C28" s="115"/>
      <c r="D28" s="22">
        <v>4</v>
      </c>
      <c r="E28" s="30">
        <v>121</v>
      </c>
      <c r="F28" s="37">
        <v>0.0009259259259259259</v>
      </c>
      <c r="G28" s="29" t="s">
        <v>208</v>
      </c>
      <c r="H28" s="111"/>
    </row>
    <row r="29" spans="1:8" ht="15.75" thickBot="1">
      <c r="A29" s="86">
        <v>15</v>
      </c>
      <c r="B29" s="26" t="s">
        <v>100</v>
      </c>
      <c r="C29" s="117"/>
      <c r="D29" s="23">
        <v>5</v>
      </c>
      <c r="E29" s="31">
        <v>125</v>
      </c>
      <c r="F29" s="38">
        <v>0.0007675925925925926</v>
      </c>
      <c r="G29" s="33" t="s">
        <v>200</v>
      </c>
      <c r="H29" s="111"/>
    </row>
    <row r="30" spans="1:8" ht="15">
      <c r="A30" s="87">
        <v>16</v>
      </c>
      <c r="B30" s="58" t="s">
        <v>144</v>
      </c>
      <c r="C30" s="115"/>
      <c r="D30" s="24">
        <v>1</v>
      </c>
      <c r="E30" s="32">
        <v>126</v>
      </c>
      <c r="F30" s="37">
        <v>0.0006109953703703704</v>
      </c>
      <c r="G30" s="32" t="s">
        <v>185</v>
      </c>
      <c r="H30" s="111"/>
    </row>
    <row r="31" spans="1:8" ht="15">
      <c r="A31" s="85">
        <v>17</v>
      </c>
      <c r="B31" s="25" t="s">
        <v>142</v>
      </c>
      <c r="C31" s="115"/>
      <c r="D31" s="22">
        <v>2</v>
      </c>
      <c r="E31" s="30">
        <v>127</v>
      </c>
      <c r="F31" s="37">
        <v>0.000583449074074074</v>
      </c>
      <c r="G31" s="29" t="s">
        <v>180</v>
      </c>
      <c r="H31" s="111"/>
    </row>
    <row r="32" spans="1:8" ht="15">
      <c r="A32" s="85">
        <v>18</v>
      </c>
      <c r="B32" s="25" t="s">
        <v>75</v>
      </c>
      <c r="C32" s="115">
        <v>4</v>
      </c>
      <c r="D32" s="22">
        <v>3</v>
      </c>
      <c r="E32" s="29">
        <v>135</v>
      </c>
      <c r="F32" s="37">
        <v>0.0008479166666666666</v>
      </c>
      <c r="G32" s="29" t="s">
        <v>204</v>
      </c>
      <c r="H32" s="111"/>
    </row>
    <row r="33" spans="1:8" ht="15">
      <c r="A33" s="85">
        <v>19</v>
      </c>
      <c r="B33" s="25"/>
      <c r="C33" s="115"/>
      <c r="D33" s="22">
        <v>4</v>
      </c>
      <c r="E33" s="30">
        <v>117</v>
      </c>
      <c r="F33" s="61">
        <v>0.0010416666666666667</v>
      </c>
      <c r="G33" s="29" t="s">
        <v>210</v>
      </c>
      <c r="H33" s="41" t="s">
        <v>239</v>
      </c>
    </row>
    <row r="34" spans="1:10" ht="15.75" thickBot="1">
      <c r="A34" s="86">
        <v>20</v>
      </c>
      <c r="B34" s="26" t="s">
        <v>93</v>
      </c>
      <c r="C34" s="117"/>
      <c r="D34" s="23">
        <v>5</v>
      </c>
      <c r="E34" s="33">
        <v>121</v>
      </c>
      <c r="F34" s="38">
        <v>0.00037222222222222214</v>
      </c>
      <c r="G34" s="119" t="s">
        <v>170</v>
      </c>
      <c r="H34" s="111"/>
      <c r="J34" s="42"/>
    </row>
    <row r="35" spans="1:13" ht="15">
      <c r="A35" s="87">
        <v>21</v>
      </c>
      <c r="B35" s="27" t="s">
        <v>230</v>
      </c>
      <c r="C35" s="120"/>
      <c r="D35" s="24">
        <v>1</v>
      </c>
      <c r="E35" s="32">
        <v>125</v>
      </c>
      <c r="F35" s="37">
        <v>0.0007865740740740741</v>
      </c>
      <c r="G35" s="32" t="s">
        <v>201</v>
      </c>
      <c r="H35" s="111"/>
      <c r="I35" s="74"/>
      <c r="J35" s="74"/>
      <c r="K35" s="74"/>
      <c r="L35" s="91"/>
      <c r="M35" s="92"/>
    </row>
    <row r="36" spans="1:8" ht="15">
      <c r="A36" s="85">
        <v>22</v>
      </c>
      <c r="B36" s="25" t="s">
        <v>161</v>
      </c>
      <c r="C36" s="115"/>
      <c r="D36" s="22">
        <v>2</v>
      </c>
      <c r="E36" s="30">
        <v>126</v>
      </c>
      <c r="F36" s="61">
        <v>0.0010416666666666667</v>
      </c>
      <c r="G36" s="29" t="s">
        <v>238</v>
      </c>
      <c r="H36" s="41" t="s">
        <v>239</v>
      </c>
    </row>
    <row r="37" spans="1:8" ht="15">
      <c r="A37" s="85">
        <v>23</v>
      </c>
      <c r="B37" s="25" t="s">
        <v>111</v>
      </c>
      <c r="C37" s="115">
        <v>5</v>
      </c>
      <c r="D37" s="22">
        <v>3</v>
      </c>
      <c r="E37" s="29">
        <v>127</v>
      </c>
      <c r="F37" s="37">
        <v>0.0005311342592592593</v>
      </c>
      <c r="G37" s="29" t="s">
        <v>169</v>
      </c>
      <c r="H37" s="111"/>
    </row>
    <row r="38" spans="1:8" ht="15">
      <c r="A38" s="85">
        <v>24</v>
      </c>
      <c r="B38" s="25" t="s">
        <v>76</v>
      </c>
      <c r="C38" s="115"/>
      <c r="D38" s="22">
        <v>4</v>
      </c>
      <c r="E38" s="30">
        <v>135</v>
      </c>
      <c r="F38" s="37">
        <v>0.0006106481481481481</v>
      </c>
      <c r="G38" s="29" t="s">
        <v>185</v>
      </c>
      <c r="H38" s="111"/>
    </row>
    <row r="39" spans="1:8" ht="15.75" thickBot="1">
      <c r="A39" s="86">
        <v>25</v>
      </c>
      <c r="B39" s="26"/>
      <c r="C39" s="117"/>
      <c r="D39" s="23">
        <v>5</v>
      </c>
      <c r="E39" s="33">
        <v>117</v>
      </c>
      <c r="F39" s="62">
        <v>0.0010416666666666667</v>
      </c>
      <c r="G39" s="33" t="s">
        <v>210</v>
      </c>
      <c r="H39" s="41" t="s">
        <v>239</v>
      </c>
    </row>
    <row r="40" spans="1:8" ht="15">
      <c r="A40" s="87">
        <v>26</v>
      </c>
      <c r="B40" s="27" t="s">
        <v>94</v>
      </c>
      <c r="C40" s="115"/>
      <c r="D40" s="24">
        <v>1</v>
      </c>
      <c r="E40" s="30">
        <v>121</v>
      </c>
      <c r="F40" s="39">
        <v>0.000657175925925926</v>
      </c>
      <c r="G40" s="32" t="s">
        <v>189</v>
      </c>
      <c r="H40" s="111"/>
    </row>
    <row r="41" spans="1:13" ht="15">
      <c r="A41" s="85">
        <v>27</v>
      </c>
      <c r="B41" s="49" t="s">
        <v>231</v>
      </c>
      <c r="C41" s="120"/>
      <c r="D41" s="22">
        <v>2</v>
      </c>
      <c r="E41" s="30">
        <v>125</v>
      </c>
      <c r="F41" s="37">
        <v>0.0005626157407407408</v>
      </c>
      <c r="G41" s="29" t="s">
        <v>179</v>
      </c>
      <c r="H41" s="111"/>
      <c r="I41" s="74"/>
      <c r="J41" s="74"/>
      <c r="K41" s="74"/>
      <c r="L41" s="91"/>
      <c r="M41" s="92"/>
    </row>
    <row r="42" spans="1:8" ht="15">
      <c r="A42" s="85">
        <v>28</v>
      </c>
      <c r="B42" s="25" t="s">
        <v>143</v>
      </c>
      <c r="C42" s="115">
        <v>6</v>
      </c>
      <c r="D42" s="22">
        <v>3</v>
      </c>
      <c r="E42" s="30">
        <v>126</v>
      </c>
      <c r="F42" s="61">
        <v>0.0010416666666666667</v>
      </c>
      <c r="G42" s="29" t="s">
        <v>238</v>
      </c>
      <c r="H42" s="41" t="s">
        <v>239</v>
      </c>
    </row>
    <row r="43" spans="1:8" ht="15">
      <c r="A43" s="85">
        <v>29</v>
      </c>
      <c r="B43" s="25" t="s">
        <v>162</v>
      </c>
      <c r="C43" s="115"/>
      <c r="D43" s="22">
        <v>4</v>
      </c>
      <c r="E43" s="29">
        <v>127</v>
      </c>
      <c r="F43" s="37">
        <v>0</v>
      </c>
      <c r="G43" s="44" t="s">
        <v>238</v>
      </c>
      <c r="H43" s="111"/>
    </row>
    <row r="44" spans="1:8" ht="15.75" thickBot="1">
      <c r="A44" s="86">
        <v>30</v>
      </c>
      <c r="B44" s="26" t="s">
        <v>77</v>
      </c>
      <c r="C44" s="117"/>
      <c r="D44" s="23">
        <v>5</v>
      </c>
      <c r="E44" s="33">
        <v>135</v>
      </c>
      <c r="F44" s="38">
        <v>0.0005869212962962963</v>
      </c>
      <c r="G44" s="33" t="s">
        <v>181</v>
      </c>
      <c r="H44" s="111"/>
    </row>
    <row r="45" spans="1:8" ht="15">
      <c r="A45" s="87">
        <v>31</v>
      </c>
      <c r="B45" s="27"/>
      <c r="C45" s="115"/>
      <c r="D45" s="24">
        <v>1</v>
      </c>
      <c r="E45" s="30">
        <v>117</v>
      </c>
      <c r="F45" s="61">
        <v>0.0010416666666666667</v>
      </c>
      <c r="G45" s="32" t="s">
        <v>210</v>
      </c>
      <c r="H45" s="41" t="s">
        <v>239</v>
      </c>
    </row>
    <row r="46" spans="1:8" ht="15">
      <c r="A46" s="85">
        <v>32</v>
      </c>
      <c r="B46" s="25" t="s">
        <v>95</v>
      </c>
      <c r="D46" s="29">
        <v>2</v>
      </c>
      <c r="E46" s="29">
        <v>121</v>
      </c>
      <c r="F46" s="37">
        <v>0.0006428240740740741</v>
      </c>
      <c r="G46" s="29" t="s">
        <v>188</v>
      </c>
      <c r="H46" s="111"/>
    </row>
    <row r="47" spans="1:13" ht="15">
      <c r="A47" s="85">
        <v>33</v>
      </c>
      <c r="B47" s="25" t="s">
        <v>232</v>
      </c>
      <c r="C47" s="115">
        <v>7</v>
      </c>
      <c r="D47" s="29">
        <v>3</v>
      </c>
      <c r="E47" s="30">
        <v>125</v>
      </c>
      <c r="F47" s="61">
        <v>0.000987962962962963</v>
      </c>
      <c r="G47" s="29" t="s">
        <v>209</v>
      </c>
      <c r="H47" s="111"/>
      <c r="I47" s="74"/>
      <c r="J47" s="74"/>
      <c r="K47" s="74"/>
      <c r="L47" s="91"/>
      <c r="M47" s="92"/>
    </row>
    <row r="48" spans="1:8" ht="15">
      <c r="A48" s="85">
        <v>34</v>
      </c>
      <c r="B48" s="25" t="s">
        <v>163</v>
      </c>
      <c r="C48" s="115"/>
      <c r="D48" s="22">
        <v>4</v>
      </c>
      <c r="E48" s="30">
        <v>126</v>
      </c>
      <c r="F48" s="61">
        <v>0.0010416666666666667</v>
      </c>
      <c r="G48" s="29" t="s">
        <v>238</v>
      </c>
      <c r="H48" s="41" t="s">
        <v>239</v>
      </c>
    </row>
    <row r="49" spans="1:8" ht="15.75" thickBot="1">
      <c r="A49" s="86">
        <v>35</v>
      </c>
      <c r="B49" s="26" t="s">
        <v>164</v>
      </c>
      <c r="C49" s="117"/>
      <c r="D49" s="23">
        <v>5</v>
      </c>
      <c r="E49" s="33">
        <v>127</v>
      </c>
      <c r="F49" s="38">
        <v>0</v>
      </c>
      <c r="G49" s="44" t="s">
        <v>238</v>
      </c>
      <c r="H49" s="111"/>
    </row>
    <row r="50" spans="1:8" ht="15" customHeight="1">
      <c r="A50" s="87">
        <v>36</v>
      </c>
      <c r="B50" s="27" t="s">
        <v>78</v>
      </c>
      <c r="C50" s="115"/>
      <c r="D50" s="24">
        <v>1</v>
      </c>
      <c r="E50" s="30">
        <v>135</v>
      </c>
      <c r="F50" s="37">
        <v>0.0006758101851851851</v>
      </c>
      <c r="G50" s="32" t="s">
        <v>191</v>
      </c>
      <c r="H50" s="111"/>
    </row>
    <row r="51" spans="1:8" ht="15">
      <c r="A51" s="85">
        <v>37</v>
      </c>
      <c r="B51" s="25"/>
      <c r="C51" s="115"/>
      <c r="D51" s="22">
        <v>2</v>
      </c>
      <c r="E51" s="30">
        <v>117</v>
      </c>
      <c r="F51" s="61">
        <v>0.0010416666666666667</v>
      </c>
      <c r="G51" s="29" t="s">
        <v>210</v>
      </c>
      <c r="H51" s="41" t="s">
        <v>239</v>
      </c>
    </row>
    <row r="52" spans="1:8" ht="15" customHeight="1">
      <c r="A52" s="85">
        <v>38</v>
      </c>
      <c r="B52" s="36" t="s">
        <v>165</v>
      </c>
      <c r="C52" s="115">
        <v>8</v>
      </c>
      <c r="D52" s="22">
        <v>3</v>
      </c>
      <c r="E52" s="29">
        <v>121</v>
      </c>
      <c r="F52" s="37">
        <v>0</v>
      </c>
      <c r="G52" s="44" t="s">
        <v>238</v>
      </c>
      <c r="H52" s="111"/>
    </row>
    <row r="53" spans="1:13" ht="15">
      <c r="A53" s="85">
        <v>39</v>
      </c>
      <c r="B53" s="25" t="s">
        <v>233</v>
      </c>
      <c r="C53" s="120"/>
      <c r="D53" s="22">
        <v>4</v>
      </c>
      <c r="E53" s="30">
        <v>125</v>
      </c>
      <c r="F53" s="37">
        <v>0.0006944444444444445</v>
      </c>
      <c r="G53" s="29" t="s">
        <v>193</v>
      </c>
      <c r="H53" s="111"/>
      <c r="I53" s="74"/>
      <c r="J53" s="74"/>
      <c r="K53" s="74"/>
      <c r="L53" s="91"/>
      <c r="M53" s="92"/>
    </row>
    <row r="54" spans="1:8" ht="15.75" thickBot="1">
      <c r="A54" s="86">
        <v>40</v>
      </c>
      <c r="B54" s="26" t="s">
        <v>166</v>
      </c>
      <c r="C54" s="117"/>
      <c r="D54" s="23">
        <v>5</v>
      </c>
      <c r="E54" s="33">
        <v>126</v>
      </c>
      <c r="F54" s="38">
        <v>0</v>
      </c>
      <c r="G54" s="129" t="s">
        <v>238</v>
      </c>
      <c r="H54" s="111"/>
    </row>
    <row r="55" spans="1:8" ht="15">
      <c r="A55" s="87">
        <v>41</v>
      </c>
      <c r="B55" s="27" t="s">
        <v>112</v>
      </c>
      <c r="C55" s="115"/>
      <c r="D55" s="24">
        <v>1</v>
      </c>
      <c r="E55" s="30">
        <v>127</v>
      </c>
      <c r="F55" s="37">
        <v>0.000713425925925926</v>
      </c>
      <c r="G55" s="32" t="s">
        <v>196</v>
      </c>
      <c r="H55" s="111"/>
    </row>
    <row r="56" spans="1:8" ht="15">
      <c r="A56" s="85">
        <v>42</v>
      </c>
      <c r="B56" s="25" t="s">
        <v>139</v>
      </c>
      <c r="C56" s="115"/>
      <c r="D56" s="22">
        <v>2</v>
      </c>
      <c r="E56" s="30">
        <v>135</v>
      </c>
      <c r="F56" s="37">
        <v>0.000665162037037037</v>
      </c>
      <c r="G56" s="29" t="s">
        <v>190</v>
      </c>
      <c r="H56" s="111"/>
    </row>
    <row r="57" spans="1:8" ht="15">
      <c r="A57" s="85">
        <v>43</v>
      </c>
      <c r="B57" s="25"/>
      <c r="C57" s="115">
        <v>9</v>
      </c>
      <c r="D57" s="22">
        <v>3</v>
      </c>
      <c r="E57" s="30">
        <v>117</v>
      </c>
      <c r="F57" s="61">
        <v>0.0010416666666666667</v>
      </c>
      <c r="G57" s="29" t="s">
        <v>210</v>
      </c>
      <c r="H57" s="41" t="s">
        <v>239</v>
      </c>
    </row>
    <row r="58" spans="1:8" ht="15">
      <c r="A58" s="85">
        <v>44</v>
      </c>
      <c r="B58" s="25" t="s">
        <v>167</v>
      </c>
      <c r="C58" s="115"/>
      <c r="D58" s="22">
        <v>4</v>
      </c>
      <c r="E58" s="29">
        <v>121</v>
      </c>
      <c r="F58" s="37">
        <v>0</v>
      </c>
      <c r="G58" s="44" t="s">
        <v>238</v>
      </c>
      <c r="H58" s="111"/>
    </row>
    <row r="59" spans="1:13" ht="15.75" thickBot="1">
      <c r="A59" s="86">
        <v>45</v>
      </c>
      <c r="B59" s="26" t="s">
        <v>234</v>
      </c>
      <c r="C59" s="121"/>
      <c r="D59" s="23">
        <v>5</v>
      </c>
      <c r="E59" s="33">
        <v>125</v>
      </c>
      <c r="F59" s="38">
        <v>0.0008554398148148148</v>
      </c>
      <c r="G59" s="33" t="s">
        <v>206</v>
      </c>
      <c r="H59" s="111"/>
      <c r="I59" s="74"/>
      <c r="J59" s="74"/>
      <c r="K59" s="74"/>
      <c r="L59" s="91"/>
      <c r="M59" s="92"/>
    </row>
    <row r="60" spans="1:8" ht="15">
      <c r="A60" s="87">
        <v>46</v>
      </c>
      <c r="B60" s="25" t="s">
        <v>237</v>
      </c>
      <c r="C60" s="115"/>
      <c r="D60" s="24">
        <v>1</v>
      </c>
      <c r="E60" s="30">
        <v>126</v>
      </c>
      <c r="F60" s="37">
        <v>0.0008546296296296296</v>
      </c>
      <c r="G60" s="32" t="s">
        <v>205</v>
      </c>
      <c r="H60" s="111"/>
    </row>
    <row r="61" spans="1:8" ht="15">
      <c r="A61" s="85">
        <v>47</v>
      </c>
      <c r="B61" s="25" t="s">
        <v>113</v>
      </c>
      <c r="C61" s="115"/>
      <c r="D61" s="22">
        <v>2</v>
      </c>
      <c r="E61" s="29">
        <v>127</v>
      </c>
      <c r="F61" s="37">
        <v>0.0007178240740740742</v>
      </c>
      <c r="G61" s="29" t="s">
        <v>197</v>
      </c>
      <c r="H61" s="111"/>
    </row>
    <row r="62" spans="1:8" ht="15">
      <c r="A62" s="85">
        <v>48</v>
      </c>
      <c r="B62" s="25" t="s">
        <v>79</v>
      </c>
      <c r="C62" s="115">
        <v>10</v>
      </c>
      <c r="D62" s="22">
        <v>3</v>
      </c>
      <c r="E62" s="30">
        <v>135</v>
      </c>
      <c r="F62" s="37">
        <v>0.0008092592592592592</v>
      </c>
      <c r="G62" s="29" t="s">
        <v>203</v>
      </c>
      <c r="H62" s="111"/>
    </row>
    <row r="63" spans="1:8" ht="15">
      <c r="A63" s="85">
        <v>49</v>
      </c>
      <c r="B63" s="25"/>
      <c r="C63" s="115"/>
      <c r="D63" s="22">
        <v>4</v>
      </c>
      <c r="E63" s="30">
        <v>117</v>
      </c>
      <c r="F63" s="37">
        <v>0</v>
      </c>
      <c r="G63" s="29"/>
      <c r="H63" s="111"/>
    </row>
    <row r="64" spans="1:8" ht="15.75" thickBot="1">
      <c r="A64" s="86">
        <v>50</v>
      </c>
      <c r="B64" s="26" t="s">
        <v>97</v>
      </c>
      <c r="C64" s="117"/>
      <c r="D64" s="23">
        <v>5</v>
      </c>
      <c r="E64" s="33">
        <v>121</v>
      </c>
      <c r="F64" s="38">
        <v>0.00040127314814814816</v>
      </c>
      <c r="G64" s="33" t="s">
        <v>173</v>
      </c>
      <c r="H64" s="111"/>
    </row>
    <row r="65" spans="1:13" ht="15">
      <c r="A65" s="87">
        <v>51</v>
      </c>
      <c r="B65" s="27" t="s">
        <v>235</v>
      </c>
      <c r="C65" s="120"/>
      <c r="D65" s="24">
        <v>1</v>
      </c>
      <c r="E65" s="32">
        <v>125</v>
      </c>
      <c r="F65" s="37">
        <v>0.0008716435185185186</v>
      </c>
      <c r="G65" s="32" t="s">
        <v>207</v>
      </c>
      <c r="H65" s="111"/>
      <c r="I65" s="74"/>
      <c r="J65" s="74"/>
      <c r="K65" s="74"/>
      <c r="L65" s="91"/>
      <c r="M65" s="92"/>
    </row>
    <row r="66" spans="1:12" ht="15">
      <c r="A66" s="85">
        <v>52</v>
      </c>
      <c r="B66" s="58" t="s">
        <v>145</v>
      </c>
      <c r="C66" s="115"/>
      <c r="D66" s="22">
        <v>2</v>
      </c>
      <c r="E66" s="30">
        <v>126</v>
      </c>
      <c r="F66" s="37">
        <v>0</v>
      </c>
      <c r="G66" s="44" t="s">
        <v>238</v>
      </c>
      <c r="H66" s="111"/>
      <c r="I66" s="75"/>
      <c r="J66" s="75"/>
      <c r="K66" s="75"/>
      <c r="L66" s="76"/>
    </row>
    <row r="67" spans="1:8" ht="15">
      <c r="A67" s="85">
        <v>53</v>
      </c>
      <c r="B67" s="25" t="s">
        <v>114</v>
      </c>
      <c r="C67" s="115">
        <v>11</v>
      </c>
      <c r="D67" s="22">
        <v>3</v>
      </c>
      <c r="E67" s="29">
        <v>127</v>
      </c>
      <c r="F67" s="37">
        <v>0.0006309027777777778</v>
      </c>
      <c r="G67" s="29" t="s">
        <v>186</v>
      </c>
      <c r="H67" s="111"/>
    </row>
    <row r="68" spans="1:8" ht="15">
      <c r="A68" s="85">
        <v>54</v>
      </c>
      <c r="B68" s="25" t="s">
        <v>80</v>
      </c>
      <c r="C68" s="115"/>
      <c r="D68" s="22">
        <v>4</v>
      </c>
      <c r="E68" s="30">
        <v>135</v>
      </c>
      <c r="F68" s="37">
        <v>0.0006399305555555556</v>
      </c>
      <c r="G68" s="29" t="s">
        <v>187</v>
      </c>
      <c r="H68" s="111"/>
    </row>
    <row r="69" spans="1:8" ht="15.75" thickBot="1">
      <c r="A69" s="86">
        <v>55</v>
      </c>
      <c r="B69" s="59"/>
      <c r="C69" s="117"/>
      <c r="D69" s="23">
        <v>5</v>
      </c>
      <c r="E69" s="33">
        <v>117</v>
      </c>
      <c r="F69" s="38">
        <v>0</v>
      </c>
      <c r="G69" s="33"/>
      <c r="H69" s="111"/>
    </row>
    <row r="70" spans="1:12" ht="15">
      <c r="A70" s="87">
        <v>56</v>
      </c>
      <c r="B70" s="36" t="s">
        <v>96</v>
      </c>
      <c r="C70" s="115"/>
      <c r="D70" s="24">
        <v>1</v>
      </c>
      <c r="E70" s="32">
        <v>121</v>
      </c>
      <c r="F70" s="39">
        <v>0.0007041666666666667</v>
      </c>
      <c r="G70" s="32" t="s">
        <v>202</v>
      </c>
      <c r="H70" s="111"/>
      <c r="I70" s="122"/>
      <c r="J70" s="122"/>
      <c r="K70" s="122"/>
      <c r="L70" s="123"/>
    </row>
    <row r="71" spans="1:13" ht="15">
      <c r="A71" s="85">
        <v>57</v>
      </c>
      <c r="B71" s="25" t="s">
        <v>236</v>
      </c>
      <c r="C71" s="120"/>
      <c r="D71" s="22">
        <v>2</v>
      </c>
      <c r="E71" s="30">
        <v>125</v>
      </c>
      <c r="F71" s="37">
        <v>0.0007737268518518519</v>
      </c>
      <c r="G71" s="29" t="s">
        <v>223</v>
      </c>
      <c r="H71" s="111"/>
      <c r="I71" s="74"/>
      <c r="J71" s="74"/>
      <c r="K71" s="74"/>
      <c r="L71" s="91"/>
      <c r="M71" s="92"/>
    </row>
    <row r="72" spans="1:12" ht="15">
      <c r="A72" s="85">
        <v>58</v>
      </c>
      <c r="B72" s="36" t="s">
        <v>133</v>
      </c>
      <c r="C72" s="115">
        <v>12</v>
      </c>
      <c r="D72" s="22">
        <v>3</v>
      </c>
      <c r="E72" s="30">
        <v>126</v>
      </c>
      <c r="F72" s="37">
        <v>0.0005997685185185185</v>
      </c>
      <c r="G72" s="29" t="s">
        <v>183</v>
      </c>
      <c r="H72" s="111"/>
      <c r="I72" s="75"/>
      <c r="J72" s="75"/>
      <c r="K72" s="75"/>
      <c r="L72" s="76"/>
    </row>
    <row r="73" spans="1:8" ht="15">
      <c r="A73" s="85">
        <v>59</v>
      </c>
      <c r="B73" s="25" t="s">
        <v>168</v>
      </c>
      <c r="C73" s="115"/>
      <c r="D73" s="22">
        <v>4</v>
      </c>
      <c r="E73" s="29">
        <v>127</v>
      </c>
      <c r="F73" s="61">
        <v>0.0010416666666666667</v>
      </c>
      <c r="G73" s="29" t="s">
        <v>238</v>
      </c>
      <c r="H73" s="41" t="s">
        <v>239</v>
      </c>
    </row>
    <row r="74" spans="1:8" ht="15.75" thickBot="1">
      <c r="A74" s="85">
        <v>60</v>
      </c>
      <c r="B74" s="60" t="s">
        <v>81</v>
      </c>
      <c r="C74" s="115"/>
      <c r="D74" s="28">
        <v>5</v>
      </c>
      <c r="E74" s="34">
        <v>135</v>
      </c>
      <c r="F74" s="38">
        <v>0.0005260416666666667</v>
      </c>
      <c r="G74" s="34" t="s">
        <v>174</v>
      </c>
      <c r="H74" s="111"/>
    </row>
    <row r="75" spans="1:10" ht="15">
      <c r="A75" s="93"/>
      <c r="B75" s="94"/>
      <c r="C75" s="94"/>
      <c r="D75" s="95"/>
      <c r="E75" s="168" t="s">
        <v>17</v>
      </c>
      <c r="F75" s="158" t="s">
        <v>18</v>
      </c>
      <c r="G75" s="159"/>
      <c r="H75" s="96" t="s">
        <v>19</v>
      </c>
      <c r="I75" s="101"/>
      <c r="J75" s="101"/>
    </row>
    <row r="76" spans="1:10" ht="15">
      <c r="A76" s="97"/>
      <c r="B76" s="49"/>
      <c r="C76" s="98"/>
      <c r="D76" s="99"/>
      <c r="E76" s="169"/>
      <c r="F76" s="4" t="s">
        <v>20</v>
      </c>
      <c r="G76" s="4" t="s">
        <v>21</v>
      </c>
      <c r="H76" s="100" t="s">
        <v>22</v>
      </c>
      <c r="I76" s="101"/>
      <c r="J76" s="101"/>
    </row>
    <row r="77" spans="1:10" ht="15">
      <c r="A77" s="97"/>
      <c r="C77" s="98"/>
      <c r="D77" s="99"/>
      <c r="E77" s="102">
        <v>117</v>
      </c>
      <c r="F77" s="39">
        <f>SUM(F15,F21,F27,F33,F39,F45,F51,F57,)</f>
        <v>0.00788287037037037</v>
      </c>
      <c r="G77" s="39">
        <f>F77</f>
        <v>0.00788287037037037</v>
      </c>
      <c r="H77" s="103" t="s">
        <v>169</v>
      </c>
      <c r="I77" s="124">
        <v>1</v>
      </c>
      <c r="J77" s="101" t="s">
        <v>176</v>
      </c>
    </row>
    <row r="78" spans="1:10" ht="15">
      <c r="A78" s="160" t="s">
        <v>23</v>
      </c>
      <c r="B78" s="161"/>
      <c r="C78" s="161"/>
      <c r="D78" s="162"/>
      <c r="E78" s="102">
        <v>121</v>
      </c>
      <c r="F78" s="39">
        <f>SUM(F16,F22,F28,F34,F40,F46,F64,F70)</f>
        <v>0.005110648148148149</v>
      </c>
      <c r="G78" s="39">
        <f>F78</f>
        <v>0.005110648148148149</v>
      </c>
      <c r="H78" s="104" t="s">
        <v>171</v>
      </c>
      <c r="I78" s="124">
        <v>8</v>
      </c>
      <c r="J78" s="101" t="s">
        <v>177</v>
      </c>
    </row>
    <row r="79" spans="1:10" ht="15">
      <c r="A79" s="160" t="s">
        <v>26</v>
      </c>
      <c r="B79" s="161"/>
      <c r="C79" s="161"/>
      <c r="D79" s="162"/>
      <c r="E79" s="102">
        <v>125</v>
      </c>
      <c r="F79" s="39">
        <f>SUM(F17,F23,F29,F35,F41,F53,F59,F71)</f>
        <v>0.0054228009259259255</v>
      </c>
      <c r="G79" s="39">
        <f>F79</f>
        <v>0.0054228009259259255</v>
      </c>
      <c r="H79" s="65" t="s">
        <v>172</v>
      </c>
      <c r="I79" s="124">
        <v>8</v>
      </c>
      <c r="J79" s="101" t="s">
        <v>177</v>
      </c>
    </row>
    <row r="80" spans="1:10" ht="15">
      <c r="A80" s="160" t="s">
        <v>25</v>
      </c>
      <c r="B80" s="161"/>
      <c r="C80" s="161"/>
      <c r="D80" s="162"/>
      <c r="E80" s="102">
        <v>126</v>
      </c>
      <c r="F80" s="39">
        <f>SUM(F18,F24,F30,F36,F42,F48,F60,F72)</f>
        <v>0.006979398148148148</v>
      </c>
      <c r="G80" s="39">
        <f>F80</f>
        <v>0.006979398148148148</v>
      </c>
      <c r="H80" s="125" t="s">
        <v>174</v>
      </c>
      <c r="I80" s="124">
        <v>4</v>
      </c>
      <c r="J80" s="101" t="s">
        <v>175</v>
      </c>
    </row>
    <row r="81" spans="1:10" ht="15">
      <c r="A81" s="97"/>
      <c r="C81" s="98"/>
      <c r="D81" s="99"/>
      <c r="E81" s="102">
        <v>127</v>
      </c>
      <c r="F81" s="39">
        <f>SUM(F19,F25,F31,F37,F55,F61,F67,F73)</f>
        <v>0.00553125</v>
      </c>
      <c r="G81" s="39">
        <f>F81</f>
        <v>0.00553125</v>
      </c>
      <c r="H81" s="125" t="s">
        <v>173</v>
      </c>
      <c r="I81" s="124">
        <v>7</v>
      </c>
      <c r="J81" s="101" t="s">
        <v>178</v>
      </c>
    </row>
    <row r="82" spans="1:10" ht="15.75" thickBot="1">
      <c r="A82" s="106"/>
      <c r="B82" s="107"/>
      <c r="C82" s="107"/>
      <c r="D82" s="108"/>
      <c r="E82" s="109">
        <v>135</v>
      </c>
      <c r="F82" s="40">
        <f>SUM(F20,F26,F38,F44,F50,F56,F68,F74)</f>
        <v>0.004772685185185185</v>
      </c>
      <c r="G82" s="38">
        <f>F82</f>
        <v>0.004772685185185185</v>
      </c>
      <c r="H82" s="126" t="s">
        <v>170</v>
      </c>
      <c r="I82" s="124">
        <v>8</v>
      </c>
      <c r="J82" s="101" t="s">
        <v>177</v>
      </c>
    </row>
    <row r="85" spans="1:7" ht="15">
      <c r="A85" s="164" t="s">
        <v>40</v>
      </c>
      <c r="B85" s="164"/>
      <c r="C85" s="164"/>
      <c r="D85" s="164"/>
      <c r="E85" s="164"/>
      <c r="F85" s="164"/>
      <c r="G85" s="164"/>
    </row>
    <row r="86" spans="1:7" ht="15">
      <c r="A86" s="63"/>
      <c r="B86" s="64"/>
      <c r="C86" s="63"/>
      <c r="D86" s="64"/>
      <c r="E86" s="64"/>
      <c r="F86" s="64"/>
      <c r="G86" s="63"/>
    </row>
    <row r="87" spans="1:7" ht="15">
      <c r="A87" s="45" t="s">
        <v>44</v>
      </c>
      <c r="B87" s="46"/>
      <c r="C87" s="45"/>
      <c r="D87" s="46"/>
      <c r="E87" s="46"/>
      <c r="F87" s="46"/>
      <c r="G87" s="45"/>
    </row>
  </sheetData>
  <sheetProtection password="DA94" sheet="1" objects="1" scenarios="1"/>
  <mergeCells count="19">
    <mergeCell ref="B1:H1"/>
    <mergeCell ref="B2:H2"/>
    <mergeCell ref="B3:H3"/>
    <mergeCell ref="C4:F4"/>
    <mergeCell ref="C6:E6"/>
    <mergeCell ref="F75:G75"/>
    <mergeCell ref="A78:D78"/>
    <mergeCell ref="A79:D79"/>
    <mergeCell ref="B7:H7"/>
    <mergeCell ref="A85:G85"/>
    <mergeCell ref="A80:D80"/>
    <mergeCell ref="A10:D10"/>
    <mergeCell ref="G10:J10"/>
    <mergeCell ref="A11:D11"/>
    <mergeCell ref="G11:J11"/>
    <mergeCell ref="A12:D12"/>
    <mergeCell ref="G12:J12"/>
    <mergeCell ref="D13:E13"/>
    <mergeCell ref="E75:E76"/>
  </mergeCells>
  <printOptions/>
  <pageMargins left="0.31496062992125984" right="0.11811023622047245" top="0.15748031496062992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2013-06-10T06:45:56Z</dcterms:modified>
  <cp:category/>
  <cp:version/>
  <cp:contentType/>
  <cp:contentStatus/>
</cp:coreProperties>
</file>